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lory2015-my.sharepoint.com/personal/hirakawa_glory2015_onmicrosoft_com/Documents/九州パラ/令和７年度/1020通信記録会/JPSF通信記録会/１．募集要項/"/>
    </mc:Choice>
  </mc:AlternateContent>
  <xr:revisionPtr revIDLastSave="334" documentId="11_D97C21AB5861C10744449819BE67593D6144F4E5" xr6:coauthVersionLast="47" xr6:coauthVersionMax="47" xr10:uidLastSave="{8C1022E0-0DF0-4D4C-A946-7705F2BA0FBE}"/>
  <bookViews>
    <workbookView xWindow="-25320" yWindow="3870" windowWidth="25440" windowHeight="15270" activeTab="1" xr2:uid="{043CA196-BB1B-4281-A9A7-5FA220EC506B}"/>
  </bookViews>
  <sheets>
    <sheet name="フローチャート（参考）" sheetId="7" r:id="rId1"/>
    <sheet name="統括表" sheetId="4" r:id="rId2"/>
    <sheet name="振込控" sheetId="6" r:id="rId3"/>
    <sheet name="申込書" sheetId="1" r:id="rId4"/>
    <sheet name="リスト" sheetId="8" r:id="rId5"/>
  </sheets>
  <externalReferences>
    <externalReference r:id="rId6"/>
  </externalReferences>
  <definedNames>
    <definedName name="_xlnm.Print_Area" localSheetId="3">申込書!$A$1:$O$42</definedName>
    <definedName name="_xlnm.Print_Area" localSheetId="1">統括表!$A$1:$U$40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B7" i="8"/>
  <c r="B6" i="8"/>
  <c r="E36" i="1"/>
  <c r="C10" i="8" l="1"/>
  <c r="L38" i="1" s="1"/>
  <c r="B10" i="8"/>
  <c r="L37" i="1" s="1"/>
  <c r="F32" i="4" l="1"/>
  <c r="R32" i="4" s="1"/>
  <c r="L41" i="1"/>
  <c r="L40" i="1"/>
  <c r="L39" i="1"/>
  <c r="L36" i="1"/>
  <c r="Q35" i="1"/>
  <c r="N14" i="1"/>
  <c r="L42" i="1" l="1"/>
  <c r="R28" i="4"/>
  <c r="R22" i="4"/>
  <c r="R20" i="4"/>
  <c r="E5" i="6"/>
  <c r="R26" i="4"/>
  <c r="R24" i="4"/>
  <c r="E3" i="6"/>
  <c r="R16" i="4"/>
  <c r="R18" i="4"/>
  <c r="R30" i="4"/>
  <c r="R14" i="4"/>
  <c r="P36" i="4" l="1"/>
</calcChain>
</file>

<file path=xl/sharedStrings.xml><?xml version="1.0" encoding="utf-8"?>
<sst xmlns="http://schemas.openxmlformats.org/spreadsheetml/2006/main" count="242" uniqueCount="148">
  <si>
    <t>性別</t>
    <rPh sb="0" eb="2">
      <t>セイベツ</t>
    </rPh>
    <phoneticPr fontId="1"/>
  </si>
  <si>
    <t>ﾌﾘｶﾅ</t>
    <phoneticPr fontId="1"/>
  </si>
  <si>
    <t>男 ・ 女</t>
  </si>
  <si>
    <t>年齢</t>
    <rPh sb="0" eb="2">
      <t>ネンレイ</t>
    </rPh>
    <phoneticPr fontId="1"/>
  </si>
  <si>
    <t>生年月日（西暦）</t>
    <rPh sb="0" eb="4">
      <t>セイネンガッピ</t>
    </rPh>
    <rPh sb="5" eb="7">
      <t>セイレキ</t>
    </rPh>
    <phoneticPr fontId="1"/>
  </si>
  <si>
    <t>住　所</t>
    <rPh sb="0" eb="1">
      <t>スミ</t>
    </rPh>
    <rPh sb="2" eb="3">
      <t>ショ</t>
    </rPh>
    <phoneticPr fontId="1"/>
  </si>
  <si>
    <t>氏　名</t>
    <rPh sb="0" eb="1">
      <t>シ</t>
    </rPh>
    <rPh sb="2" eb="3">
      <t>ナ</t>
    </rPh>
    <phoneticPr fontId="1"/>
  </si>
  <si>
    <t>〒</t>
    <phoneticPr fontId="1"/>
  </si>
  <si>
    <t>TEL:</t>
    <phoneticPr fontId="1"/>
  </si>
  <si>
    <t>S</t>
    <phoneticPr fontId="1"/>
  </si>
  <si>
    <t>SB</t>
    <phoneticPr fontId="1"/>
  </si>
  <si>
    <t>SM</t>
    <phoneticPr fontId="1"/>
  </si>
  <si>
    <t>CoE</t>
    <phoneticPr fontId="1"/>
  </si>
  <si>
    <t>St</t>
    <phoneticPr fontId="1"/>
  </si>
  <si>
    <t>参加種目</t>
    <rPh sb="0" eb="4">
      <t>サンカシュモク</t>
    </rPh>
    <phoneticPr fontId="1"/>
  </si>
  <si>
    <t>申込責任者
ご 氏 名</t>
    <rPh sb="0" eb="2">
      <t>モウシコミ</t>
    </rPh>
    <rPh sb="2" eb="5">
      <t>セキニンシャ</t>
    </rPh>
    <rPh sb="8" eb="9">
      <t>シ</t>
    </rPh>
    <rPh sb="10" eb="11">
      <t>メイ</t>
    </rPh>
    <phoneticPr fontId="1"/>
  </si>
  <si>
    <t>所　　属</t>
    <rPh sb="0" eb="1">
      <t>ジョ</t>
    </rPh>
    <rPh sb="3" eb="4">
      <t>ゾク</t>
    </rPh>
    <phoneticPr fontId="1"/>
  </si>
  <si>
    <t>住　　所</t>
    <rPh sb="0" eb="1">
      <t>ジュウ</t>
    </rPh>
    <rPh sb="3" eb="4">
      <t>ショ</t>
    </rPh>
    <phoneticPr fontId="1"/>
  </si>
  <si>
    <t>携帯：</t>
    <rPh sb="0" eb="2">
      <t>ケイタイ</t>
    </rPh>
    <phoneticPr fontId="1"/>
  </si>
  <si>
    <t>(</t>
    <phoneticPr fontId="1"/>
  </si>
  <si>
    <t>)</t>
    <phoneticPr fontId="1"/>
  </si>
  <si>
    <t>人</t>
    <rPh sb="0" eb="1">
      <t>ニン</t>
    </rPh>
    <phoneticPr fontId="1"/>
  </si>
  <si>
    <t>×</t>
    <phoneticPr fontId="1"/>
  </si>
  <si>
    <t>円</t>
    <rPh sb="0" eb="1">
      <t>エン</t>
    </rPh>
    <phoneticPr fontId="1"/>
  </si>
  <si>
    <t>＝</t>
    <phoneticPr fontId="1"/>
  </si>
  <si>
    <r>
      <t xml:space="preserve">お　弁　当
</t>
    </r>
    <r>
      <rPr>
        <sz val="12"/>
        <rFont val="HGPｺﾞｼｯｸM"/>
        <family val="3"/>
        <charset val="128"/>
      </rPr>
      <t>（お茶付き）</t>
    </r>
    <rPh sb="2" eb="3">
      <t>ベン</t>
    </rPh>
    <rPh sb="4" eb="5">
      <t>トウ</t>
    </rPh>
    <rPh sb="8" eb="9">
      <t>チャ</t>
    </rPh>
    <rPh sb="9" eb="10">
      <t>ツ</t>
    </rPh>
    <phoneticPr fontId="1"/>
  </si>
  <si>
    <t>個</t>
    <rPh sb="0" eb="1">
      <t>コ</t>
    </rPh>
    <phoneticPr fontId="1"/>
  </si>
  <si>
    <t>合 計</t>
    <rPh sb="0" eb="1">
      <t>ゴウ</t>
    </rPh>
    <rPh sb="2" eb="3">
      <t>ケイ</t>
    </rPh>
    <phoneticPr fontId="1"/>
  </si>
  <si>
    <t>連絡先</t>
    <rPh sb="0" eb="3">
      <t>レンラクサキ</t>
    </rPh>
    <phoneticPr fontId="1"/>
  </si>
  <si>
    <t>E-mail：</t>
    <phoneticPr fontId="1"/>
  </si>
  <si>
    <r>
      <t xml:space="preserve">クラス
</t>
    </r>
    <r>
      <rPr>
        <sz val="6"/>
        <color theme="1"/>
        <rFont val="游ゴシック"/>
        <family val="3"/>
        <charset val="128"/>
        <scheme val="minor"/>
      </rPr>
      <t>（分かる範囲記入）</t>
    </r>
    <rPh sb="5" eb="6">
      <t>ワ</t>
    </rPh>
    <rPh sb="10" eb="12">
      <t>キニュウ</t>
    </rPh>
    <phoneticPr fontId="1"/>
  </si>
  <si>
    <t>出場者人数</t>
    <rPh sb="0" eb="5">
      <t>シュツジョウシャニンズウ</t>
    </rPh>
    <phoneticPr fontId="1"/>
  </si>
  <si>
    <t>参加料等振込票の控え添付シート</t>
    <rPh sb="0" eb="4">
      <t>サンカリョウトウ</t>
    </rPh>
    <rPh sb="4" eb="6">
      <t>フリコミ</t>
    </rPh>
    <rPh sb="6" eb="7">
      <t>ヒョウ</t>
    </rPh>
    <rPh sb="8" eb="9">
      <t>ヒカ</t>
    </rPh>
    <rPh sb="10" eb="12">
      <t>テンプ</t>
    </rPh>
    <phoneticPr fontId="1"/>
  </si>
  <si>
    <t>参加区分　別紙要項および参加区分フローチャートでご確認ください</t>
    <rPh sb="0" eb="2">
      <t>サンカ</t>
    </rPh>
    <rPh sb="2" eb="4">
      <t>クブン</t>
    </rPh>
    <rPh sb="5" eb="7">
      <t>ベッシ</t>
    </rPh>
    <rPh sb="7" eb="9">
      <t>ヨウコウ</t>
    </rPh>
    <rPh sb="12" eb="14">
      <t>サンカ</t>
    </rPh>
    <rPh sb="14" eb="16">
      <t>クブン</t>
    </rPh>
    <rPh sb="25" eb="27">
      <t>カクニン</t>
    </rPh>
    <phoneticPr fontId="1"/>
  </si>
  <si>
    <t>所属名　または
県名・政令市名</t>
    <rPh sb="0" eb="3">
      <t>ショゾクメイ</t>
    </rPh>
    <rPh sb="8" eb="10">
      <t>ケンメイ</t>
    </rPh>
    <rPh sb="11" eb="14">
      <t>セイレイシ</t>
    </rPh>
    <rPh sb="14" eb="15">
      <t>メイ</t>
    </rPh>
    <phoneticPr fontId="1"/>
  </si>
  <si>
    <t>ﾌﾘｶﾅ</t>
    <phoneticPr fontId="1"/>
  </si>
  <si>
    <t>※下記連絡先は、申込責任者の連絡先で記入</t>
    <rPh sb="1" eb="3">
      <t>カキ</t>
    </rPh>
    <rPh sb="3" eb="6">
      <t>レンラクサキ</t>
    </rPh>
    <rPh sb="8" eb="10">
      <t>モウシコミ</t>
    </rPh>
    <rPh sb="10" eb="13">
      <t>セキニンシャ</t>
    </rPh>
    <rPh sb="14" eb="17">
      <t>レンラクサキ</t>
    </rPh>
    <rPh sb="18" eb="20">
      <t>キニュウ</t>
    </rPh>
    <phoneticPr fontId="1"/>
  </si>
  <si>
    <t>JPSF通信総合記録会出場者</t>
    <rPh sb="4" eb="6">
      <t>ツウシン</t>
    </rPh>
    <rPh sb="6" eb="8">
      <t>ソウゴウ</t>
    </rPh>
    <rPh sb="8" eb="10">
      <t>キロク</t>
    </rPh>
    <rPh sb="10" eb="11">
      <t>カイ</t>
    </rPh>
    <rPh sb="11" eb="14">
      <t>シュツジョウシャ</t>
    </rPh>
    <phoneticPr fontId="1"/>
  </si>
  <si>
    <t>□</t>
    <phoneticPr fontId="1"/>
  </si>
  <si>
    <t>選手登録No.</t>
    <rPh sb="0" eb="2">
      <t>センシュ</t>
    </rPh>
    <rPh sb="2" eb="4">
      <t>トウロク</t>
    </rPh>
    <phoneticPr fontId="1"/>
  </si>
  <si>
    <t>JPSF、JSFPの登録者で分かる方は記入。
わからない方、新規登録者・オープン参加は空欄</t>
    <rPh sb="10" eb="13">
      <t>トウロクシャ</t>
    </rPh>
    <rPh sb="14" eb="15">
      <t>ワ</t>
    </rPh>
    <rPh sb="17" eb="18">
      <t>カタ</t>
    </rPh>
    <rPh sb="19" eb="21">
      <t>キニュウ</t>
    </rPh>
    <rPh sb="28" eb="29">
      <t>カタ</t>
    </rPh>
    <rPh sb="30" eb="32">
      <t>シンキ</t>
    </rPh>
    <rPh sb="32" eb="34">
      <t>トウロク</t>
    </rPh>
    <rPh sb="34" eb="35">
      <t>シャ</t>
    </rPh>
    <rPh sb="40" eb="42">
      <t>サンカ</t>
    </rPh>
    <rPh sb="43" eb="45">
      <t>クウラン</t>
    </rPh>
    <phoneticPr fontId="1"/>
  </si>
  <si>
    <t>①</t>
    <phoneticPr fontId="1"/>
  </si>
  <si>
    <t>②</t>
    <phoneticPr fontId="1"/>
  </si>
  <si>
    <t>③</t>
    <phoneticPr fontId="1"/>
  </si>
  <si>
    <t>距離</t>
    <rPh sb="0" eb="2">
      <t>キョリ</t>
    </rPh>
    <phoneticPr fontId="1"/>
  </si>
  <si>
    <t>種目</t>
    <rPh sb="0" eb="2">
      <t>シュモク</t>
    </rPh>
    <phoneticPr fontId="1"/>
  </si>
  <si>
    <t>エントリータイム</t>
    <phoneticPr fontId="1"/>
  </si>
  <si>
    <t>個人別参加費等集計</t>
    <rPh sb="0" eb="2">
      <t>コジン</t>
    </rPh>
    <rPh sb="2" eb="3">
      <t>ベツ</t>
    </rPh>
    <rPh sb="3" eb="6">
      <t>サンカヒ</t>
    </rPh>
    <rPh sb="6" eb="7">
      <t>トウ</t>
    </rPh>
    <rPh sb="7" eb="9">
      <t>シュウケイ</t>
    </rPh>
    <phoneticPr fontId="1"/>
  </si>
  <si>
    <t>参加費</t>
    <rPh sb="0" eb="3">
      <t>サンカヒ</t>
    </rPh>
    <phoneticPr fontId="1"/>
  </si>
  <si>
    <t>×</t>
    <phoneticPr fontId="1"/>
  </si>
  <si>
    <t>１，５００円</t>
    <rPh sb="1" eb="6">
      <t>５００エン</t>
    </rPh>
    <phoneticPr fontId="1"/>
  </si>
  <si>
    <t>お弁当</t>
    <rPh sb="1" eb="3">
      <t>ベントウ</t>
    </rPh>
    <phoneticPr fontId="1"/>
  </si>
  <si>
    <t>個</t>
    <rPh sb="0" eb="1">
      <t>コ</t>
    </rPh>
    <phoneticPr fontId="1"/>
  </si>
  <si>
    <t>小　計</t>
    <rPh sb="0" eb="1">
      <t>ショウ</t>
    </rPh>
    <rPh sb="2" eb="3">
      <t>ケイ</t>
    </rPh>
    <phoneticPr fontId="1"/>
  </si>
  <si>
    <t>身体障がい</t>
    <rPh sb="0" eb="2">
      <t>シンタイ</t>
    </rPh>
    <rPh sb="2" eb="3">
      <t>ショウ</t>
    </rPh>
    <phoneticPr fontId="1"/>
  </si>
  <si>
    <t>知的障がい</t>
    <rPh sb="0" eb="2">
      <t>チテキ</t>
    </rPh>
    <rPh sb="2" eb="3">
      <t>ショウ</t>
    </rPh>
    <phoneticPr fontId="1"/>
  </si>
  <si>
    <t>その他</t>
    <rPh sb="2" eb="3">
      <t>タ</t>
    </rPh>
    <phoneticPr fontId="1"/>
  </si>
  <si>
    <t>JPSF・JSFP
非会員で
九州圏内在住等</t>
    <rPh sb="10" eb="11">
      <t>ヒ</t>
    </rPh>
    <rPh sb="11" eb="13">
      <t>カイイン</t>
    </rPh>
    <rPh sb="15" eb="17">
      <t>キュウシュウ</t>
    </rPh>
    <rPh sb="17" eb="19">
      <t>ケンナイ</t>
    </rPh>
    <rPh sb="19" eb="21">
      <t>ザイジュウ</t>
    </rPh>
    <rPh sb="21" eb="22">
      <t>トウ</t>
    </rPh>
    <phoneticPr fontId="1"/>
  </si>
  <si>
    <t>①</t>
    <phoneticPr fontId="1"/>
  </si>
  <si>
    <t>②</t>
    <phoneticPr fontId="1"/>
  </si>
  <si>
    <t>④</t>
    <phoneticPr fontId="1"/>
  </si>
  <si>
    <t>共通</t>
    <rPh sb="0" eb="2">
      <t>キョウツウ</t>
    </rPh>
    <phoneticPr fontId="1"/>
  </si>
  <si>
    <t>参加区分チェック項目</t>
    <rPh sb="0" eb="2">
      <t>サンカ</t>
    </rPh>
    <rPh sb="2" eb="4">
      <t>クブン</t>
    </rPh>
    <rPh sb="8" eb="10">
      <t>コウモク</t>
    </rPh>
    <phoneticPr fontId="1"/>
  </si>
  <si>
    <t>S1~S13</t>
    <phoneticPr fontId="1"/>
  </si>
  <si>
    <t>↓</t>
    <phoneticPr fontId="1"/>
  </si>
  <si>
    <t>新規登録者および
オープン参加者は障害名を記入</t>
    <rPh sb="0" eb="2">
      <t>シンキ</t>
    </rPh>
    <rPh sb="2" eb="4">
      <t>トウロク</t>
    </rPh>
    <rPh sb="4" eb="5">
      <t>シャ</t>
    </rPh>
    <rPh sb="13" eb="16">
      <t>サンカシャ</t>
    </rPh>
    <rPh sb="17" eb="19">
      <t>ショウガイ</t>
    </rPh>
    <rPh sb="19" eb="20">
      <t>メイ</t>
    </rPh>
    <rPh sb="21" eb="23">
      <t>キニュウ</t>
    </rPh>
    <phoneticPr fontId="1"/>
  </si>
  <si>
    <t>申込用紙に障害名を記入。また大会登録費を納入</t>
    <rPh sb="0" eb="2">
      <t>モウシコミ</t>
    </rPh>
    <rPh sb="2" eb="4">
      <t>ヨウシ</t>
    </rPh>
    <rPh sb="5" eb="7">
      <t>ショウガイ</t>
    </rPh>
    <rPh sb="7" eb="8">
      <t>メイ</t>
    </rPh>
    <rPh sb="9" eb="11">
      <t>キニュウ</t>
    </rPh>
    <rPh sb="14" eb="16">
      <t>タイカイ</t>
    </rPh>
    <rPh sb="16" eb="18">
      <t>トウロク</t>
    </rPh>
    <rPh sb="18" eb="19">
      <t>ヒ</t>
    </rPh>
    <rPh sb="20" eb="22">
      <t>ノウニュウ</t>
    </rPh>
    <phoneticPr fontId="1"/>
  </si>
  <si>
    <t>申込用紙に障害名を記入。また大会登録費を納入</t>
    <phoneticPr fontId="1"/>
  </si>
  <si>
    <t>（一社）日本パラ水泳連盟　登録会員（今回登録含）かつ九州連盟登録者</t>
    <phoneticPr fontId="1"/>
  </si>
  <si>
    <t>対象者は要項を確認ください。内部障がいなどは対象になりません。</t>
    <rPh sb="0" eb="3">
      <t>タイショウシャ</t>
    </rPh>
    <rPh sb="4" eb="6">
      <t>ヨウコウ</t>
    </rPh>
    <rPh sb="7" eb="9">
      <t>カクニン</t>
    </rPh>
    <rPh sb="14" eb="16">
      <t>ナイブ</t>
    </rPh>
    <rPh sb="16" eb="17">
      <t>ショウ</t>
    </rPh>
    <rPh sb="22" eb="24">
      <t>タイショウ</t>
    </rPh>
    <phoneticPr fontId="1"/>
  </si>
  <si>
    <t>大会登録費１，０００円を納入。</t>
    <rPh sb="0" eb="2">
      <t>タイカイ</t>
    </rPh>
    <rPh sb="2" eb="4">
      <t>トウロク</t>
    </rPh>
    <rPh sb="4" eb="5">
      <t>ヒ</t>
    </rPh>
    <rPh sb="6" eb="11">
      <t>０００エン</t>
    </rPh>
    <rPh sb="12" eb="14">
      <t>ノウニュウ</t>
    </rPh>
    <phoneticPr fontId="1"/>
  </si>
  <si>
    <t>大会登録費</t>
    <rPh sb="0" eb="2">
      <t>タイカイ</t>
    </rPh>
    <rPh sb="2" eb="4">
      <t>トウロク</t>
    </rPh>
    <rPh sb="4" eb="5">
      <t>ヒ</t>
    </rPh>
    <phoneticPr fontId="1"/>
  </si>
  <si>
    <t>参加区分確認表</t>
    <rPh sb="0" eb="2">
      <t>サンカ</t>
    </rPh>
    <rPh sb="2" eb="4">
      <t>クブン</t>
    </rPh>
    <rPh sb="4" eb="6">
      <t>カクニン</t>
    </rPh>
    <rPh sb="6" eb="7">
      <t>ヒョウ</t>
    </rPh>
    <phoneticPr fontId="1"/>
  </si>
  <si>
    <t>☐</t>
  </si>
  <si>
    <t>１種目
出場の方</t>
    <rPh sb="1" eb="2">
      <t>シュ</t>
    </rPh>
    <rPh sb="2" eb="3">
      <t>メ</t>
    </rPh>
    <rPh sb="4" eb="6">
      <t>シュツジョウ</t>
    </rPh>
    <rPh sb="7" eb="8">
      <t>カタ</t>
    </rPh>
    <phoneticPr fontId="1"/>
  </si>
  <si>
    <t>２種目
出場の方</t>
    <rPh sb="1" eb="2">
      <t>シュ</t>
    </rPh>
    <rPh sb="2" eb="3">
      <t>メ</t>
    </rPh>
    <rPh sb="4" eb="6">
      <t>シュツジョウ</t>
    </rPh>
    <rPh sb="7" eb="8">
      <t>カタ</t>
    </rPh>
    <phoneticPr fontId="1"/>
  </si>
  <si>
    <t>３種目
出場の方</t>
    <rPh sb="1" eb="2">
      <t>シュ</t>
    </rPh>
    <rPh sb="2" eb="3">
      <t>メ</t>
    </rPh>
    <rPh sb="4" eb="6">
      <t>シュツジョウ</t>
    </rPh>
    <rPh sb="7" eb="8">
      <t>カタ</t>
    </rPh>
    <phoneticPr fontId="1"/>
  </si>
  <si>
    <t>４種目
出場の方</t>
    <rPh sb="1" eb="2">
      <t>シュ</t>
    </rPh>
    <rPh sb="2" eb="3">
      <t>メ</t>
    </rPh>
    <rPh sb="4" eb="6">
      <t>シュツジョウ</t>
    </rPh>
    <rPh sb="7" eb="8">
      <t>カタ</t>
    </rPh>
    <phoneticPr fontId="1"/>
  </si>
  <si>
    <t>５種目
出場の方</t>
    <rPh sb="1" eb="2">
      <t>シュ</t>
    </rPh>
    <rPh sb="2" eb="3">
      <t>メ</t>
    </rPh>
    <rPh sb="4" eb="6">
      <t>シュツジョウ</t>
    </rPh>
    <rPh sb="7" eb="8">
      <t>カタ</t>
    </rPh>
    <phoneticPr fontId="1"/>
  </si>
  <si>
    <t>・中四国連盟登録者にチェックし通信記録会該当種目は通信記録会にエ</t>
    <rPh sb="1" eb="4">
      <t>チュウシコク</t>
    </rPh>
    <rPh sb="4" eb="6">
      <t>レンメイ</t>
    </rPh>
    <rPh sb="6" eb="9">
      <t>トウロクシャ</t>
    </rPh>
    <rPh sb="15" eb="17">
      <t>ツウシン</t>
    </rPh>
    <rPh sb="17" eb="19">
      <t>キロク</t>
    </rPh>
    <rPh sb="19" eb="20">
      <t>カイ</t>
    </rPh>
    <rPh sb="20" eb="22">
      <t>ガイトウ</t>
    </rPh>
    <rPh sb="22" eb="24">
      <t>シュモク</t>
    </rPh>
    <rPh sb="25" eb="27">
      <t>ツウシン</t>
    </rPh>
    <rPh sb="27" eb="29">
      <t>キロク</t>
    </rPh>
    <rPh sb="29" eb="30">
      <t>カイ</t>
    </rPh>
    <phoneticPr fontId="1"/>
  </si>
  <si>
    <t>ントリー。それ以外の種目は公認記録会として出場。※登録費は不要。</t>
    <rPh sb="10" eb="12">
      <t>シュモク</t>
    </rPh>
    <rPh sb="25" eb="27">
      <t>トウロク</t>
    </rPh>
    <rPh sb="27" eb="28">
      <t>ヒ</t>
    </rPh>
    <rPh sb="29" eb="31">
      <t>フヨウ</t>
    </rPh>
    <phoneticPr fontId="1"/>
  </si>
  <si>
    <t>⑤</t>
    <phoneticPr fontId="1"/>
  </si>
  <si>
    <t>※知的選手の方</t>
    <rPh sb="1" eb="3">
      <t>チテキ</t>
    </rPh>
    <rPh sb="3" eb="5">
      <t>センシュ</t>
    </rPh>
    <rPh sb="6" eb="7">
      <t>カタ</t>
    </rPh>
    <phoneticPr fontId="1"/>
  </si>
  <si>
    <t>部</t>
    <rPh sb="0" eb="1">
      <t>ブ</t>
    </rPh>
    <phoneticPr fontId="1"/>
  </si>
  <si>
    <t>※無料配布はありません</t>
    <rPh sb="1" eb="3">
      <t>ムリョウ</t>
    </rPh>
    <rPh sb="3" eb="5">
      <t>ハイフ</t>
    </rPh>
    <phoneticPr fontId="1"/>
  </si>
  <si>
    <t>※個人申込書の合計数と一致するようにお願いします。</t>
    <rPh sb="1" eb="3">
      <t>コジン</t>
    </rPh>
    <rPh sb="3" eb="6">
      <t>モウシコミショ</t>
    </rPh>
    <rPh sb="7" eb="10">
      <t>ゴウケイスウ</t>
    </rPh>
    <rPh sb="11" eb="13">
      <t>イッチ</t>
    </rPh>
    <rPh sb="19" eb="20">
      <t>ネガ</t>
    </rPh>
    <phoneticPr fontId="1"/>
  </si>
  <si>
    <t>（一社）日本パラ水泳連盟　登録会員（今回登録含）かつ九州・中国四国連盟登録者</t>
    <rPh sb="1" eb="3">
      <t>イチシャ</t>
    </rPh>
    <rPh sb="4" eb="6">
      <t>ニホン</t>
    </rPh>
    <rPh sb="8" eb="10">
      <t>スイエイ</t>
    </rPh>
    <rPh sb="10" eb="12">
      <t>レンメイ</t>
    </rPh>
    <rPh sb="13" eb="15">
      <t>トウロク</t>
    </rPh>
    <rPh sb="15" eb="17">
      <t>カイイン</t>
    </rPh>
    <rPh sb="18" eb="20">
      <t>コンカイ</t>
    </rPh>
    <rPh sb="20" eb="22">
      <t>トウロク</t>
    </rPh>
    <rPh sb="22" eb="23">
      <t>フク</t>
    </rPh>
    <rPh sb="26" eb="28">
      <t>キュウシュウ</t>
    </rPh>
    <rPh sb="29" eb="31">
      <t>チュウゴク</t>
    </rPh>
    <rPh sb="31" eb="33">
      <t>シコク</t>
    </rPh>
    <rPh sb="33" eb="35">
      <t>レンメイ</t>
    </rPh>
    <rPh sb="35" eb="38">
      <t>トウロクシャ</t>
    </rPh>
    <phoneticPr fontId="1"/>
  </si>
  <si>
    <t>（一社）日本パラ水泳連盟　登録会員（今回登録含）九州・中国四国連盟登録者（S21など）</t>
    <rPh sb="1" eb="3">
      <t>イチシャ</t>
    </rPh>
    <rPh sb="4" eb="6">
      <t>ニホン</t>
    </rPh>
    <rPh sb="8" eb="10">
      <t>スイエイ</t>
    </rPh>
    <rPh sb="10" eb="12">
      <t>レンメイ</t>
    </rPh>
    <rPh sb="13" eb="15">
      <t>トウロク</t>
    </rPh>
    <rPh sb="15" eb="17">
      <t>カイイン</t>
    </rPh>
    <rPh sb="18" eb="20">
      <t>コンカイ</t>
    </rPh>
    <rPh sb="20" eb="22">
      <t>トウロク</t>
    </rPh>
    <rPh sb="22" eb="23">
      <t>フク</t>
    </rPh>
    <rPh sb="24" eb="26">
      <t>キュウシュウ</t>
    </rPh>
    <rPh sb="27" eb="29">
      <t>チュウゴク</t>
    </rPh>
    <rPh sb="29" eb="31">
      <t>シコク</t>
    </rPh>
    <rPh sb="31" eb="33">
      <t>レンメイ</t>
    </rPh>
    <rPh sb="33" eb="36">
      <t>トウロクシャ</t>
    </rPh>
    <phoneticPr fontId="1"/>
  </si>
  <si>
    <t>オープン参加（大会登録費1,000円）（身体・知的・精神の未登録者）</t>
    <rPh sb="4" eb="6">
      <t>サンカ</t>
    </rPh>
    <rPh sb="7" eb="9">
      <t>タイカイ</t>
    </rPh>
    <rPh sb="9" eb="11">
      <t>トウロク</t>
    </rPh>
    <rPh sb="11" eb="12">
      <t>ヒ</t>
    </rPh>
    <rPh sb="13" eb="18">
      <t>０００エン</t>
    </rPh>
    <rPh sb="20" eb="22">
      <t>シンタイ</t>
    </rPh>
    <rPh sb="23" eb="25">
      <t>チテキ</t>
    </rPh>
    <rPh sb="26" eb="28">
      <t>セイシン</t>
    </rPh>
    <rPh sb="29" eb="33">
      <t>ミトウロクシャ</t>
    </rPh>
    <phoneticPr fontId="1"/>
  </si>
  <si>
    <t>大会登録費（九州非登録者の知的選手・オープン参加者：会費１，０００円）</t>
    <rPh sb="0" eb="2">
      <t>タイカイ</t>
    </rPh>
    <rPh sb="2" eb="4">
      <t>トウロク</t>
    </rPh>
    <rPh sb="4" eb="5">
      <t>ヒ</t>
    </rPh>
    <rPh sb="6" eb="8">
      <t>キュウシュウ</t>
    </rPh>
    <rPh sb="8" eb="9">
      <t>ヒ</t>
    </rPh>
    <rPh sb="9" eb="12">
      <t>トウロクシャ</t>
    </rPh>
    <rPh sb="13" eb="15">
      <t>チテキ</t>
    </rPh>
    <rPh sb="15" eb="17">
      <t>センシュ</t>
    </rPh>
    <rPh sb="22" eb="24">
      <t>サンカ</t>
    </rPh>
    <rPh sb="24" eb="25">
      <t>シャ</t>
    </rPh>
    <rPh sb="26" eb="28">
      <t>カイヒ</t>
    </rPh>
    <rPh sb="29" eb="34">
      <t>０００エン</t>
    </rPh>
    <phoneticPr fontId="1"/>
  </si>
  <si>
    <t>非会員かつ
九州・中国四国
在住等</t>
    <rPh sb="0" eb="1">
      <t>ヒ</t>
    </rPh>
    <rPh sb="1" eb="3">
      <t>カイイン</t>
    </rPh>
    <rPh sb="6" eb="8">
      <t>キュウシュウ</t>
    </rPh>
    <rPh sb="9" eb="11">
      <t>チュウゴク</t>
    </rPh>
    <rPh sb="11" eb="13">
      <t>シコク</t>
    </rPh>
    <rPh sb="14" eb="16">
      <t>ザイジュウ</t>
    </rPh>
    <rPh sb="16" eb="17">
      <t>ナド</t>
    </rPh>
    <phoneticPr fontId="1"/>
  </si>
  <si>
    <t>③</t>
    <phoneticPr fontId="1"/>
  </si>
  <si>
    <t>②③</t>
    <phoneticPr fontId="1"/>
  </si>
  <si>
    <t>オープン参加（大会登録費1,000円）（身体・知的・精神の未登録者）にチェック</t>
    <phoneticPr fontId="1"/>
  </si>
  <si>
    <t>JPSF
および
九州登録者または
中国四国登録者</t>
    <rPh sb="9" eb="11">
      <t>キュウシュウ</t>
    </rPh>
    <rPh sb="11" eb="14">
      <t>トウロクシャ</t>
    </rPh>
    <rPh sb="18" eb="20">
      <t>チュウゴク</t>
    </rPh>
    <rPh sb="20" eb="22">
      <t>シコク</t>
    </rPh>
    <rPh sb="22" eb="25">
      <t>トウロクシャ</t>
    </rPh>
    <phoneticPr fontId="1"/>
  </si>
  <si>
    <t>JPSF通信記録会
参加会員会費</t>
    <rPh sb="10" eb="12">
      <t>サンカ</t>
    </rPh>
    <rPh sb="14" eb="16">
      <t>カイヒ</t>
    </rPh>
    <phoneticPr fontId="1"/>
  </si>
  <si>
    <t>（一社）日本知的障害者水泳連盟登録会員かつ九州連盟登録者
　+JPSF通信記録会参加会員（会費1,000円）加入者</t>
    <rPh sb="1" eb="3">
      <t>イチシャ</t>
    </rPh>
    <rPh sb="4" eb="6">
      <t>ニホン</t>
    </rPh>
    <rPh sb="6" eb="8">
      <t>チテキ</t>
    </rPh>
    <rPh sb="8" eb="11">
      <t>ショウガイシャ</t>
    </rPh>
    <rPh sb="11" eb="13">
      <t>スイエイ</t>
    </rPh>
    <rPh sb="13" eb="15">
      <t>レンメイ</t>
    </rPh>
    <rPh sb="15" eb="17">
      <t>トウロク</t>
    </rPh>
    <rPh sb="17" eb="19">
      <t>カイイン</t>
    </rPh>
    <rPh sb="21" eb="23">
      <t>キュウシュウ</t>
    </rPh>
    <rPh sb="23" eb="25">
      <t>レンメイ</t>
    </rPh>
    <rPh sb="25" eb="28">
      <t>トウロクシャ</t>
    </rPh>
    <rPh sb="35" eb="37">
      <t>ツウシン</t>
    </rPh>
    <rPh sb="37" eb="39">
      <t>キロク</t>
    </rPh>
    <rPh sb="39" eb="40">
      <t>カイ</t>
    </rPh>
    <rPh sb="40" eb="42">
      <t>サンカ</t>
    </rPh>
    <rPh sb="42" eb="44">
      <t>カイイン</t>
    </rPh>
    <rPh sb="45" eb="47">
      <t>カイヒ</t>
    </rPh>
    <rPh sb="48" eb="53">
      <t>０００エン</t>
    </rPh>
    <rPh sb="54" eb="57">
      <t>カニュウシャ</t>
    </rPh>
    <phoneticPr fontId="1"/>
  </si>
  <si>
    <t>（一社）日本知的障害者水泳連盟登録会員かつ中国四国地域圏内で大会登録費（1,000円）納付
　+JPSF通信記録会参加会員（会費1,000円）加入者</t>
    <rPh sb="1" eb="3">
      <t>イチシャ</t>
    </rPh>
    <rPh sb="4" eb="6">
      <t>ニホン</t>
    </rPh>
    <rPh sb="6" eb="8">
      <t>チテキ</t>
    </rPh>
    <rPh sb="8" eb="11">
      <t>ショウガイシャ</t>
    </rPh>
    <rPh sb="11" eb="13">
      <t>スイエイ</t>
    </rPh>
    <rPh sb="13" eb="15">
      <t>レンメイ</t>
    </rPh>
    <rPh sb="15" eb="17">
      <t>トウロク</t>
    </rPh>
    <rPh sb="17" eb="19">
      <t>カイイン</t>
    </rPh>
    <rPh sb="21" eb="23">
      <t>チュウゴク</t>
    </rPh>
    <rPh sb="23" eb="25">
      <t>シコク</t>
    </rPh>
    <rPh sb="25" eb="27">
      <t>チイキ</t>
    </rPh>
    <rPh sb="27" eb="29">
      <t>ケンナイ</t>
    </rPh>
    <rPh sb="30" eb="32">
      <t>タイカイ</t>
    </rPh>
    <rPh sb="32" eb="34">
      <t>トウロク</t>
    </rPh>
    <rPh sb="34" eb="35">
      <t>ヒ</t>
    </rPh>
    <rPh sb="37" eb="42">
      <t>０００エン</t>
    </rPh>
    <rPh sb="43" eb="45">
      <t>ノウフ</t>
    </rPh>
    <rPh sb="52" eb="54">
      <t>ツウシン</t>
    </rPh>
    <rPh sb="54" eb="56">
      <t>キロク</t>
    </rPh>
    <rPh sb="56" eb="57">
      <t>カイ</t>
    </rPh>
    <rPh sb="57" eb="59">
      <t>サンカ</t>
    </rPh>
    <rPh sb="59" eb="61">
      <t>カイイン</t>
    </rPh>
    <rPh sb="62" eb="64">
      <t>カイヒ</t>
    </rPh>
    <rPh sb="65" eb="70">
      <t>０００エン</t>
    </rPh>
    <rPh sb="71" eb="74">
      <t>カニュウシャ</t>
    </rPh>
    <phoneticPr fontId="1"/>
  </si>
  <si>
    <t>（一社）日本知的障害者水泳連盟登録会員かつ九州連盟登録者+JPSF通信記録会参加会員（会費1,000円）加入者　にチェック</t>
    <rPh sb="38" eb="40">
      <t>サンカ</t>
    </rPh>
    <phoneticPr fontId="1"/>
  </si>
  <si>
    <t>（一社）日本知的障害者水泳連盟登録会員かつ中国四国地域圏内で大会登録費（1,000円）納付　　+JPSF通信記録会参加会員（会費1,000円）加入者　にチェック</t>
    <rPh sb="57" eb="59">
      <t>サンカ</t>
    </rPh>
    <phoneticPr fontId="1"/>
  </si>
  <si>
    <t>通信記録会の該当種目に最低１種目以上は出場し、参加会費１，０００円を納入。通信記録会該当種目は通信記録会にエントリー。それ以外の種目は公認記録会として出場。</t>
    <rPh sb="23" eb="25">
      <t>サンカ</t>
    </rPh>
    <phoneticPr fontId="1"/>
  </si>
  <si>
    <t>マスターズ水泳競技大会と同時開催のため、収容数を理由に、九州と中国四国エリア以外の参加はできません。</t>
    <rPh sb="5" eb="7">
      <t>スイエイ</t>
    </rPh>
    <rPh sb="7" eb="9">
      <t>キョウギ</t>
    </rPh>
    <rPh sb="9" eb="11">
      <t>タイカイ</t>
    </rPh>
    <rPh sb="12" eb="14">
      <t>ドウジ</t>
    </rPh>
    <rPh sb="14" eb="16">
      <t>カイサイ</t>
    </rPh>
    <rPh sb="20" eb="22">
      <t>シュウヨウ</t>
    </rPh>
    <rPh sb="22" eb="23">
      <t>スウ</t>
    </rPh>
    <rPh sb="24" eb="26">
      <t>リユウ</t>
    </rPh>
    <rPh sb="28" eb="30">
      <t>キュウシュウ</t>
    </rPh>
    <rPh sb="31" eb="33">
      <t>チュウゴク</t>
    </rPh>
    <rPh sb="33" eb="35">
      <t>シコク</t>
    </rPh>
    <rPh sb="38" eb="40">
      <t>イガイ</t>
    </rPh>
    <rPh sb="41" eb="43">
      <t>サンカ</t>
    </rPh>
    <phoneticPr fontId="1"/>
  </si>
  <si>
    <t>通信記録会対象種目に最低１種目はエントリーし、記録会参加会費を納入</t>
    <rPh sb="0" eb="2">
      <t>ツウシン</t>
    </rPh>
    <rPh sb="2" eb="4">
      <t>キロク</t>
    </rPh>
    <rPh sb="4" eb="5">
      <t>カイ</t>
    </rPh>
    <rPh sb="5" eb="7">
      <t>タイショウ</t>
    </rPh>
    <rPh sb="7" eb="9">
      <t>シュモク</t>
    </rPh>
    <rPh sb="10" eb="12">
      <t>サイテイ</t>
    </rPh>
    <rPh sb="13" eb="15">
      <t>シュモク</t>
    </rPh>
    <rPh sb="23" eb="25">
      <t>キロク</t>
    </rPh>
    <rPh sb="25" eb="26">
      <t>カイ</t>
    </rPh>
    <rPh sb="26" eb="28">
      <t>サンカ</t>
    </rPh>
    <rPh sb="28" eb="30">
      <t>カイヒ</t>
    </rPh>
    <rPh sb="29" eb="30">
      <t>ヒ</t>
    </rPh>
    <rPh sb="31" eb="33">
      <t>ノウニュウ</t>
    </rPh>
    <phoneticPr fontId="1"/>
  </si>
  <si>
    <t>通信記録会対象種目に最低１種目はエントリーし、記録会参加会費と大会登録費を納入</t>
    <rPh sb="0" eb="2">
      <t>ツウシン</t>
    </rPh>
    <rPh sb="2" eb="4">
      <t>キロク</t>
    </rPh>
    <rPh sb="4" eb="5">
      <t>カイ</t>
    </rPh>
    <rPh sb="5" eb="7">
      <t>タイショウ</t>
    </rPh>
    <rPh sb="7" eb="9">
      <t>シュモク</t>
    </rPh>
    <rPh sb="10" eb="12">
      <t>サイテイ</t>
    </rPh>
    <rPh sb="13" eb="15">
      <t>シュモク</t>
    </rPh>
    <rPh sb="23" eb="25">
      <t>キロク</t>
    </rPh>
    <rPh sb="25" eb="26">
      <t>カイ</t>
    </rPh>
    <rPh sb="26" eb="28">
      <t>サンカ</t>
    </rPh>
    <rPh sb="28" eb="30">
      <t>カイヒ</t>
    </rPh>
    <rPh sb="31" eb="33">
      <t>タイカイ</t>
    </rPh>
    <rPh sb="33" eb="35">
      <t>トウロク</t>
    </rPh>
    <rPh sb="35" eb="36">
      <t>ヒ</t>
    </rPh>
    <rPh sb="37" eb="39">
      <t>ノウニュウ</t>
    </rPh>
    <phoneticPr fontId="1"/>
  </si>
  <si>
    <r>
      <t xml:space="preserve">2025九州パラ水泳短水路公認記録会
</t>
    </r>
    <r>
      <rPr>
        <b/>
        <sz val="16"/>
        <rFont val="HGPｺﾞｼｯｸM"/>
        <family val="3"/>
        <charset val="128"/>
      </rPr>
      <t xml:space="preserve">兼 2025年度「日本パラ水泳通信総合記録会地域インクルーシブ型」事業
</t>
    </r>
    <r>
      <rPr>
        <b/>
        <sz val="18"/>
        <rFont val="HGPｺﾞｼｯｸM"/>
        <family val="3"/>
        <charset val="128"/>
      </rPr>
      <t>統括表</t>
    </r>
    <rPh sb="55" eb="58">
      <t>トウカツヒョウ</t>
    </rPh>
    <phoneticPr fontId="1"/>
  </si>
  <si>
    <t>2025九州パラ水泳短水路公認記録会</t>
    <rPh sb="4" eb="6">
      <t>キュウシュウ</t>
    </rPh>
    <rPh sb="8" eb="10">
      <t>スイエイ</t>
    </rPh>
    <rPh sb="10" eb="18">
      <t>タンスイロコウニンキロクカイ</t>
    </rPh>
    <phoneticPr fontId="1"/>
  </si>
  <si>
    <t>兼　2025年度「日本パラ水泳通信総合記録会地域インクルーシブ型」事業　申込書</t>
    <rPh sb="0" eb="1">
      <t>ケン</t>
    </rPh>
    <rPh sb="6" eb="8">
      <t>ネンド</t>
    </rPh>
    <rPh sb="9" eb="11">
      <t>ニホン</t>
    </rPh>
    <rPh sb="13" eb="15">
      <t>スイエイ</t>
    </rPh>
    <rPh sb="15" eb="17">
      <t>ツウシン</t>
    </rPh>
    <rPh sb="17" eb="19">
      <t>ソウゴウ</t>
    </rPh>
    <rPh sb="19" eb="21">
      <t>キロク</t>
    </rPh>
    <rPh sb="21" eb="22">
      <t>カイ</t>
    </rPh>
    <rPh sb="22" eb="24">
      <t>チイキ</t>
    </rPh>
    <rPh sb="31" eb="32">
      <t>ガタ</t>
    </rPh>
    <rPh sb="33" eb="35">
      <t>ジギョウ</t>
    </rPh>
    <rPh sb="36" eb="39">
      <t>モウシコミショ</t>
    </rPh>
    <phoneticPr fontId="1"/>
  </si>
  <si>
    <t>2025九州パラ水泳短水路公認記録会のみ出場者</t>
    <rPh sb="20" eb="23">
      <t>シュツジョウシャ</t>
    </rPh>
    <phoneticPr fontId="1"/>
  </si>
  <si>
    <t>2025九州パラ水泳短水路公認記録会
兼　2025年度「日本パラ水泳通信総合記録会地域インクルーシブ型」事業</t>
    <phoneticPr fontId="1"/>
  </si>
  <si>
    <t>S15</t>
    <phoneticPr fontId="1"/>
  </si>
  <si>
    <t>S21</t>
    <phoneticPr fontId="1"/>
  </si>
  <si>
    <t>公認記録会として出場。※登録費は不要。通信記録会種目は任意</t>
    <rPh sb="0" eb="2">
      <t>コウニン</t>
    </rPh>
    <rPh sb="12" eb="14">
      <t>トウロク</t>
    </rPh>
    <rPh sb="14" eb="15">
      <t>ヒ</t>
    </rPh>
    <rPh sb="16" eb="18">
      <t>フヨウ</t>
    </rPh>
    <rPh sb="19" eb="24">
      <t>ツウシンキロクカイ</t>
    </rPh>
    <rPh sb="24" eb="26">
      <t>シュモク</t>
    </rPh>
    <rPh sb="27" eb="29">
      <t>ニンイ</t>
    </rPh>
    <phoneticPr fontId="1"/>
  </si>
  <si>
    <t>S15の選手は、通信記録会の50ｍ自由形のエントリーを必須とし、その他の種目は</t>
    <rPh sb="4" eb="6">
      <t>センシュ</t>
    </rPh>
    <rPh sb="8" eb="13">
      <t>ツウシンキロクカイ</t>
    </rPh>
    <rPh sb="27" eb="29">
      <t>ヒッス</t>
    </rPh>
    <rPh sb="34" eb="35">
      <t>タ</t>
    </rPh>
    <rPh sb="36" eb="38">
      <t>シュモク</t>
    </rPh>
    <phoneticPr fontId="1"/>
  </si>
  <si>
    <t>S21の選手は、公認記録会として出場。※登録費は不要。通信記録会種目は任意</t>
    <rPh sb="4" eb="6">
      <t>センシュ</t>
    </rPh>
    <phoneticPr fontId="1"/>
  </si>
  <si>
    <t>⑥</t>
    <phoneticPr fontId="1"/>
  </si>
  <si>
    <t>JSFPおよび
九州登録者</t>
    <rPh sb="8" eb="10">
      <t>キュウシュウ</t>
    </rPh>
    <rPh sb="10" eb="13">
      <t>トウロクシャ</t>
    </rPh>
    <phoneticPr fontId="1"/>
  </si>
  <si>
    <t>JSFP登録者の
中国四国在住</t>
    <rPh sb="4" eb="7">
      <t>トウロクシャ</t>
    </rPh>
    <rPh sb="9" eb="11">
      <t>チュウゴク</t>
    </rPh>
    <rPh sb="11" eb="13">
      <t>シコク</t>
    </rPh>
    <rPh sb="13" eb="15">
      <t>ザイジュウ</t>
    </rPh>
    <phoneticPr fontId="1"/>
  </si>
  <si>
    <t>※九州未登録者、中四国の知的選手</t>
    <rPh sb="1" eb="3">
      <t>キュウシュウ</t>
    </rPh>
    <rPh sb="3" eb="6">
      <t>ミトウロク</t>
    </rPh>
    <rPh sb="6" eb="7">
      <t>シャ</t>
    </rPh>
    <rPh sb="8" eb="11">
      <t>チュウシコク</t>
    </rPh>
    <rPh sb="12" eb="14">
      <t>チテキ</t>
    </rPh>
    <rPh sb="14" eb="16">
      <t>センシュ</t>
    </rPh>
    <phoneticPr fontId="1"/>
  </si>
  <si>
    <t>2025/10/19現在</t>
    <phoneticPr fontId="1"/>
  </si>
  <si>
    <t>プログラム</t>
    <phoneticPr fontId="1"/>
  </si>
  <si>
    <t>冊</t>
    <rPh sb="0" eb="1">
      <t>サツ</t>
    </rPh>
    <phoneticPr fontId="1"/>
  </si>
  <si>
    <t>１，０００円</t>
    <rPh sb="5" eb="6">
      <t>エン</t>
    </rPh>
    <phoneticPr fontId="1"/>
  </si>
  <si>
    <t>※個人でお申し込みの方は
個人(県・政令指定都市名)とご記入ください</t>
    <phoneticPr fontId="1"/>
  </si>
  <si>
    <t>振込先</t>
    <rPh sb="0" eb="3">
      <t>フリコミサキ</t>
    </rPh>
    <phoneticPr fontId="34"/>
  </si>
  <si>
    <t>ゆうちょ銀行　記号０１７９０　番号１２７０７２</t>
    <phoneticPr fontId="34"/>
  </si>
  <si>
    <t>または</t>
    <phoneticPr fontId="34"/>
  </si>
  <si>
    <t>ゆうちょ銀行　一七九（イチナナキュウ）店（１７９）　当座　０１２７０７２</t>
    <phoneticPr fontId="34"/>
  </si>
  <si>
    <t>口座名義　九州障がい者水泳連盟主催事業</t>
    <phoneticPr fontId="34"/>
  </si>
  <si>
    <t>大会協賛金</t>
    <rPh sb="0" eb="2">
      <t>タイカイ</t>
    </rPh>
    <rPh sb="2" eb="5">
      <t>キョウサンキン</t>
    </rPh>
    <phoneticPr fontId="1"/>
  </si>
  <si>
    <t>口</t>
    <rPh sb="0" eb="1">
      <t>クチ</t>
    </rPh>
    <phoneticPr fontId="1"/>
  </si>
  <si>
    <t>JPSF通信記録会参加会員（知的選手必須：会費１，０００円）</t>
    <rPh sb="4" eb="6">
      <t>ツウシン</t>
    </rPh>
    <rPh sb="6" eb="8">
      <t>キロク</t>
    </rPh>
    <rPh sb="8" eb="9">
      <t>カイ</t>
    </rPh>
    <rPh sb="9" eb="11">
      <t>サンカ</t>
    </rPh>
    <rPh sb="11" eb="13">
      <t>カイイン</t>
    </rPh>
    <rPh sb="14" eb="16">
      <t>チテキ</t>
    </rPh>
    <rPh sb="16" eb="18">
      <t>センシュ</t>
    </rPh>
    <rPh sb="18" eb="20">
      <t>ヒッス</t>
    </rPh>
    <rPh sb="21" eb="23">
      <t>カイヒ</t>
    </rPh>
    <rPh sb="24" eb="29">
      <t>０００エン</t>
    </rPh>
    <phoneticPr fontId="1"/>
  </si>
  <si>
    <t>☐</t>
    <phoneticPr fontId="1"/>
  </si>
  <si>
    <t>☑</t>
    <phoneticPr fontId="1"/>
  </si>
  <si>
    <t>プログラム代</t>
    <rPh sb="5" eb="6">
      <t>ダイ</t>
    </rPh>
    <phoneticPr fontId="1"/>
  </si>
  <si>
    <t>振込票の控えを別紙で添付してください</t>
    <phoneticPr fontId="1"/>
  </si>
  <si>
    <t>協賛金</t>
    <rPh sb="0" eb="3">
      <t>キョウサンキン</t>
    </rPh>
    <phoneticPr fontId="34"/>
  </si>
  <si>
    <t>(</t>
    <phoneticPr fontId="34"/>
  </si>
  <si>
    <t>)</t>
    <phoneticPr fontId="34"/>
  </si>
  <si>
    <t>口</t>
    <rPh sb="0" eb="1">
      <t>クチ</t>
    </rPh>
    <phoneticPr fontId="34"/>
  </si>
  <si>
    <t>×</t>
    <phoneticPr fontId="34"/>
  </si>
  <si>
    <t>円</t>
    <rPh sb="0" eb="1">
      <t>エン</t>
    </rPh>
    <phoneticPr fontId="34"/>
  </si>
  <si>
    <t>＝</t>
    <phoneticPr fontId="34"/>
  </si>
  <si>
    <t>〈申込先〉大会申込受付担当　平川</t>
    <rPh sb="1" eb="3">
      <t>モウシコミ</t>
    </rPh>
    <rPh sb="3" eb="4">
      <t>サキ</t>
    </rPh>
    <rPh sb="5" eb="7">
      <t>タイカイ</t>
    </rPh>
    <rPh sb="7" eb="9">
      <t>モウシコミ</t>
    </rPh>
    <rPh sb="9" eb="11">
      <t>ウケツケ</t>
    </rPh>
    <rPh sb="11" eb="13">
      <t>タントウ</t>
    </rPh>
    <rPh sb="14" eb="16">
      <t>ヒラカワ</t>
    </rPh>
    <phoneticPr fontId="34"/>
  </si>
  <si>
    <t xml:space="preserve"> E-mail：taikai@kyusyuparaswim.com</t>
    <phoneticPr fontId="34"/>
  </si>
  <si>
    <t>振込票の添付もお願いします。</t>
    <rPh sb="0" eb="3">
      <t>フリコミヒョウ</t>
    </rPh>
    <rPh sb="4" eb="6">
      <t>テンプ</t>
    </rPh>
    <rPh sb="8" eb="9">
      <t>ネガ</t>
    </rPh>
    <phoneticPr fontId="34"/>
  </si>
  <si>
    <t>広告協賛や選手以外の協賛を頂ける場合は、</t>
    <rPh sb="0" eb="2">
      <t>コウコク</t>
    </rPh>
    <rPh sb="2" eb="4">
      <t>キョウサン</t>
    </rPh>
    <rPh sb="5" eb="7">
      <t>センシュ</t>
    </rPh>
    <rPh sb="7" eb="9">
      <t>イガイ</t>
    </rPh>
    <rPh sb="10" eb="12">
      <t>キョウサン</t>
    </rPh>
    <rPh sb="13" eb="14">
      <t>イタダ</t>
    </rPh>
    <rPh sb="16" eb="18">
      <t>バアイ</t>
    </rPh>
    <phoneticPr fontId="34"/>
  </si>
  <si>
    <t>別途お申込みをよろしくお願いします。</t>
    <rPh sb="0" eb="2">
      <t>ベット</t>
    </rPh>
    <rPh sb="3" eb="5">
      <t>モウシコ</t>
    </rPh>
    <rPh sb="12" eb="13">
      <t>ネガ</t>
    </rPh>
    <phoneticPr fontId="34"/>
  </si>
  <si>
    <t>　　８５０円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</si>
</sst>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m:ss.00"/>
    <numFmt numFmtId="178" formatCode="#,###"/>
  </numFmts>
  <fonts count="40">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6"/>
      <color theme="1"/>
      <name val="游ゴシック"/>
      <family val="2"/>
      <charset val="128"/>
      <scheme val="minor"/>
    </font>
    <font>
      <sz val="11"/>
      <color theme="1"/>
      <name val="游ゴシック"/>
      <family val="2"/>
      <charset val="128"/>
      <scheme val="minor"/>
    </font>
    <font>
      <sz val="11"/>
      <color theme="1"/>
      <name val="HGPｺﾞｼｯｸM"/>
      <family val="3"/>
      <charset val="128"/>
    </font>
    <font>
      <sz val="20"/>
      <color theme="1"/>
      <name val="HGPｺﾞｼｯｸM"/>
      <family val="3"/>
      <charset val="128"/>
    </font>
    <font>
      <sz val="14"/>
      <color theme="1"/>
      <name val="HGPｺﾞｼｯｸM"/>
      <family val="3"/>
      <charset val="128"/>
    </font>
    <font>
      <sz val="14"/>
      <name val="HGPｺﾞｼｯｸM"/>
      <family val="3"/>
      <charset val="128"/>
    </font>
    <font>
      <sz val="12"/>
      <color theme="1"/>
      <name val="HGPｺﾞｼｯｸM"/>
      <family val="3"/>
      <charset val="128"/>
    </font>
    <font>
      <sz val="10"/>
      <color theme="1"/>
      <name val="HGPｺﾞｼｯｸM"/>
      <family val="3"/>
      <charset val="128"/>
    </font>
    <font>
      <sz val="12"/>
      <name val="HGPｺﾞｼｯｸM"/>
      <family val="3"/>
      <charset val="128"/>
    </font>
    <font>
      <sz val="20"/>
      <name val="HGPｺﾞｼｯｸM"/>
      <family val="3"/>
      <charset val="128"/>
    </font>
    <font>
      <sz val="11"/>
      <name val="HGPｺﾞｼｯｸM"/>
      <family val="3"/>
      <charset val="128"/>
    </font>
    <font>
      <b/>
      <sz val="18"/>
      <name val="HGPｺﾞｼｯｸM"/>
      <family val="3"/>
      <charset val="128"/>
    </font>
    <font>
      <b/>
      <sz val="11"/>
      <name val="HGPｺﾞｼｯｸM"/>
      <family val="3"/>
      <charset val="128"/>
    </font>
    <font>
      <sz val="16"/>
      <color theme="1"/>
      <name val="HGPｺﾞｼｯｸM"/>
      <family val="3"/>
      <charset val="128"/>
    </font>
    <font>
      <sz val="11"/>
      <name val="ＭＳ Ｐゴシック"/>
      <family val="3"/>
      <charset val="128"/>
    </font>
    <font>
      <b/>
      <sz val="20"/>
      <name val="HGPｺﾞｼｯｸM"/>
      <family val="3"/>
      <charset val="128"/>
    </font>
    <font>
      <b/>
      <sz val="12"/>
      <name val="HGPｺﾞｼｯｸM"/>
      <family val="3"/>
      <charset val="128"/>
    </font>
    <font>
      <sz val="20"/>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sz val="12"/>
      <color theme="1"/>
      <name val="游ゴシック"/>
      <family val="2"/>
      <charset val="128"/>
      <scheme val="minor"/>
    </font>
    <font>
      <sz val="9"/>
      <name val="游ゴシック"/>
      <family val="3"/>
      <charset val="128"/>
      <scheme val="minor"/>
    </font>
    <font>
      <b/>
      <sz val="16"/>
      <name val="HGPｺﾞｼｯｸM"/>
      <family val="3"/>
      <charset val="128"/>
    </font>
    <font>
      <sz val="11"/>
      <name val="游ゴシック"/>
      <family val="3"/>
      <charset val="128"/>
    </font>
    <font>
      <sz val="6"/>
      <name val="ＭＳ Ｐゴシック"/>
      <family val="3"/>
      <charset val="128"/>
    </font>
    <font>
      <sz val="10"/>
      <color theme="1"/>
      <name val="Segoe UI Symbol"/>
      <family val="2"/>
    </font>
    <font>
      <sz val="14"/>
      <name val="游ゴシック"/>
      <family val="3"/>
      <charset val="128"/>
    </font>
    <font>
      <sz val="14"/>
      <color theme="1"/>
      <name val="游ゴシック"/>
      <family val="3"/>
      <charset val="128"/>
    </font>
    <font>
      <sz val="20"/>
      <color theme="1"/>
      <name val="游ゴシック"/>
      <family val="3"/>
      <charset val="128"/>
    </font>
    <font>
      <sz val="20"/>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FF"/>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style="thin">
        <color auto="1"/>
      </right>
      <top/>
      <bottom style="hair">
        <color auto="1"/>
      </bottom>
      <diagonal/>
    </border>
    <border>
      <left/>
      <right/>
      <top style="hair">
        <color auto="1"/>
      </top>
      <bottom/>
      <diagonal/>
    </border>
    <border>
      <left/>
      <right style="thin">
        <color auto="1"/>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
    <xf numFmtId="0" fontId="0" fillId="0" borderId="0">
      <alignment vertical="center"/>
    </xf>
    <xf numFmtId="38" fontId="11" fillId="0" borderId="0" applyFont="0" applyFill="0" applyBorder="0" applyAlignment="0" applyProtection="0">
      <alignment vertical="center"/>
    </xf>
    <xf numFmtId="0" fontId="24" fillId="0" borderId="0">
      <alignment vertical="center"/>
    </xf>
    <xf numFmtId="0" fontId="29" fillId="0" borderId="0" applyNumberFormat="0" applyFill="0" applyBorder="0" applyAlignment="0" applyProtection="0">
      <alignment vertical="center"/>
    </xf>
  </cellStyleXfs>
  <cellXfs count="288">
    <xf numFmtId="0" fontId="0" fillId="0" borderId="0" xfId="0">
      <alignment vertical="center"/>
    </xf>
    <xf numFmtId="0" fontId="3" fillId="0" borderId="0" xfId="0" applyFont="1">
      <alignment vertical="center"/>
    </xf>
    <xf numFmtId="0" fontId="7" fillId="0" borderId="9" xfId="0" applyFont="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top"/>
    </xf>
    <xf numFmtId="0" fontId="16" fillId="0" borderId="5" xfId="0" applyFont="1" applyBorder="1">
      <alignment vertical="center"/>
    </xf>
    <xf numFmtId="38" fontId="12" fillId="0" borderId="0" xfId="1" applyFont="1" applyAlignment="1">
      <alignment vertical="center"/>
    </xf>
    <xf numFmtId="0" fontId="14" fillId="0" borderId="0" xfId="0" applyFont="1" applyAlignment="1">
      <alignment horizontal="center" vertical="center"/>
    </xf>
    <xf numFmtId="0" fontId="13" fillId="0" borderId="0" xfId="0" applyFont="1" applyAlignment="1">
      <alignment horizontal="center" vertical="center" shrinkToFit="1"/>
    </xf>
    <xf numFmtId="38" fontId="13" fillId="0" borderId="0" xfId="1" applyFont="1" applyBorder="1" applyAlignment="1">
      <alignment horizontal="right" vertical="center"/>
    </xf>
    <xf numFmtId="38" fontId="13" fillId="0" borderId="0" xfId="1" applyFont="1" applyBorder="1" applyAlignment="1">
      <alignment horizontal="center" vertical="center" shrinkToFit="1"/>
    </xf>
    <xf numFmtId="0" fontId="20" fillId="0" borderId="0" xfId="0" applyFont="1">
      <alignment vertical="center"/>
    </xf>
    <xf numFmtId="38" fontId="20" fillId="0" borderId="0" xfId="1" applyFont="1" applyAlignment="1">
      <alignment vertical="center"/>
    </xf>
    <xf numFmtId="38" fontId="21" fillId="0" borderId="0" xfId="1" applyFont="1" applyFill="1" applyBorder="1" applyAlignment="1">
      <alignment vertical="center"/>
    </xf>
    <xf numFmtId="0" fontId="22" fillId="0" borderId="0" xfId="0" applyFont="1">
      <alignment vertical="center"/>
    </xf>
    <xf numFmtId="0" fontId="15" fillId="0" borderId="0" xfId="1" applyNumberFormat="1" applyFont="1" applyFill="1" applyBorder="1" applyAlignment="1">
      <alignment vertical="center" shrinkToFit="1"/>
    </xf>
    <xf numFmtId="3" fontId="18" fillId="0" borderId="0" xfId="0" applyNumberFormat="1" applyFont="1" applyAlignment="1">
      <alignment vertical="center" shrinkToFit="1"/>
    </xf>
    <xf numFmtId="0" fontId="14" fillId="0" borderId="0" xfId="0" applyFont="1" applyAlignment="1">
      <alignment vertical="center" shrinkToFit="1"/>
    </xf>
    <xf numFmtId="0" fontId="4" fillId="0" borderId="0" xfId="0" applyFont="1" applyAlignment="1">
      <alignment horizontal="left" vertical="center" wrapText="1"/>
    </xf>
    <xf numFmtId="0" fontId="0" fillId="0" borderId="9" xfId="0" applyBorder="1" applyAlignment="1">
      <alignment horizontal="center" vertical="center"/>
    </xf>
    <xf numFmtId="0" fontId="2" fillId="0" borderId="5" xfId="0" applyFont="1" applyBorder="1" applyAlignment="1">
      <alignment horizontal="center" vertical="center"/>
    </xf>
    <xf numFmtId="49" fontId="0" fillId="0" borderId="9" xfId="0" applyNumberFormat="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3" fillId="0" borderId="5" xfId="0" applyFont="1" applyBorder="1" applyAlignment="1"/>
    <xf numFmtId="0" fontId="33" fillId="0" borderId="6" xfId="0" applyFont="1" applyBorder="1" applyAlignment="1"/>
    <xf numFmtId="0" fontId="33" fillId="0" borderId="14" xfId="0" applyFont="1" applyBorder="1" applyAlignment="1"/>
    <xf numFmtId="0" fontId="33" fillId="0" borderId="0" xfId="0" applyFont="1" applyAlignment="1"/>
    <xf numFmtId="0" fontId="35" fillId="0" borderId="1" xfId="0" applyFont="1" applyBorder="1" applyAlignment="1">
      <alignment horizontal="center" vertical="center"/>
    </xf>
    <xf numFmtId="0" fontId="35" fillId="0" borderId="0" xfId="0" applyFont="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28" fillId="0" borderId="5" xfId="0" applyFont="1" applyBorder="1" applyAlignment="1">
      <alignment horizontal="left" vertical="center" wrapText="1"/>
    </xf>
    <xf numFmtId="0" fontId="28" fillId="0" borderId="7"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0" xfId="0" applyAlignment="1">
      <alignment horizontal="center" vertical="center" wrapText="1"/>
    </xf>
    <xf numFmtId="0" fontId="0" fillId="0" borderId="12" xfId="0"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4" borderId="14" xfId="0" applyFill="1" applyBorder="1" applyAlignment="1">
      <alignment horizontal="left" vertical="center" wrapText="1"/>
    </xf>
    <xf numFmtId="0" fontId="0" fillId="4" borderId="0" xfId="0" applyFill="1" applyAlignment="1">
      <alignment horizontal="left" vertical="center" wrapText="1"/>
    </xf>
    <xf numFmtId="0" fontId="0" fillId="4" borderId="15"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 xfId="0" applyBorder="1" applyAlignment="1">
      <alignment horizontal="left" vertical="center"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28" fillId="0" borderId="5" xfId="0" applyFont="1" applyBorder="1" applyAlignment="1">
      <alignment horizontal="left" vertical="top" wrapText="1"/>
    </xf>
    <xf numFmtId="0" fontId="28" fillId="0" borderId="7" xfId="0" applyFont="1" applyBorder="1" applyAlignment="1">
      <alignment horizontal="left" vertical="top" wrapTex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0" fillId="0" borderId="2"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0" xfId="0" applyFont="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3" fillId="0" borderId="6" xfId="0" applyFont="1" applyBorder="1" applyAlignment="1">
      <alignment horizontal="center" vertical="center" shrinkToFit="1"/>
    </xf>
    <xf numFmtId="0" fontId="14" fillId="0" borderId="12" xfId="0" applyFont="1" applyBorder="1" applyAlignment="1">
      <alignment horizontal="center" vertical="center"/>
    </xf>
    <xf numFmtId="38" fontId="13" fillId="0" borderId="12" xfId="1" applyFont="1" applyFill="1" applyBorder="1" applyAlignment="1">
      <alignment horizontal="right" vertical="center"/>
    </xf>
    <xf numFmtId="38" fontId="13" fillId="0" borderId="12" xfId="1" applyFont="1" applyBorder="1" applyAlignment="1">
      <alignment horizontal="center" vertical="center" shrinkToFit="1"/>
    </xf>
    <xf numFmtId="0" fontId="14" fillId="0" borderId="13" xfId="0" applyFont="1" applyBorder="1" applyAlignment="1">
      <alignment horizontal="center" vertical="center"/>
    </xf>
    <xf numFmtId="3" fontId="36" fillId="0" borderId="0" xfId="0" applyNumberFormat="1" applyFont="1" applyAlignment="1">
      <alignment horizontal="left" vertical="center" wrapText="1"/>
    </xf>
    <xf numFmtId="0" fontId="37" fillId="0" borderId="16" xfId="0" applyFont="1" applyBorder="1" applyAlignment="1">
      <alignment horizontal="center" vertical="center"/>
    </xf>
    <xf numFmtId="0" fontId="37" fillId="0" borderId="18" xfId="0" applyFont="1" applyBorder="1" applyAlignment="1">
      <alignment horizontal="center" vertical="center"/>
    </xf>
    <xf numFmtId="38" fontId="39" fillId="0" borderId="6" xfId="1" applyFont="1" applyFill="1" applyBorder="1" applyAlignment="1">
      <alignment horizontal="right" vertical="center"/>
    </xf>
    <xf numFmtId="38" fontId="39" fillId="0" borderId="9" xfId="1" applyFont="1" applyFill="1" applyBorder="1" applyAlignment="1">
      <alignment horizontal="right"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22" fillId="0" borderId="31" xfId="0" applyFont="1" applyBorder="1" applyAlignment="1">
      <alignment horizontal="center" vertical="center"/>
    </xf>
    <xf numFmtId="38" fontId="26" fillId="0" borderId="24" xfId="1" applyFont="1" applyFill="1" applyBorder="1" applyAlignment="1">
      <alignment horizontal="center" vertical="center" wrapText="1" shrinkToFit="1"/>
    </xf>
    <xf numFmtId="38" fontId="26" fillId="0" borderId="25" xfId="1" applyFont="1" applyFill="1" applyBorder="1" applyAlignment="1">
      <alignment horizontal="center" vertical="center" shrinkToFit="1"/>
    </xf>
    <xf numFmtId="38" fontId="26" fillId="0" borderId="26" xfId="1" applyFont="1" applyFill="1" applyBorder="1" applyAlignment="1">
      <alignment horizontal="center" vertical="center" shrinkToFit="1"/>
    </xf>
    <xf numFmtId="38" fontId="26" fillId="0" borderId="29" xfId="1" applyFont="1" applyFill="1" applyBorder="1" applyAlignment="1">
      <alignment horizontal="center" vertical="center" shrinkToFit="1"/>
    </xf>
    <xf numFmtId="38" fontId="26" fillId="0" borderId="30" xfId="1" applyFont="1" applyFill="1" applyBorder="1" applyAlignment="1">
      <alignment horizontal="center" vertical="center" shrinkToFit="1"/>
    </xf>
    <xf numFmtId="38" fontId="26" fillId="0" borderId="31" xfId="1" applyFont="1" applyFill="1" applyBorder="1" applyAlignment="1">
      <alignment horizontal="center" vertical="center" shrinkToFit="1"/>
    </xf>
    <xf numFmtId="38" fontId="21" fillId="5" borderId="24" xfId="1" applyFont="1" applyFill="1" applyBorder="1" applyAlignment="1">
      <alignment horizontal="center" vertical="center"/>
    </xf>
    <xf numFmtId="38" fontId="21" fillId="5" borderId="26" xfId="1" applyFont="1" applyFill="1" applyBorder="1" applyAlignment="1">
      <alignment horizontal="center" vertical="center"/>
    </xf>
    <xf numFmtId="38" fontId="21" fillId="5" borderId="27" xfId="1" applyFont="1" applyFill="1" applyBorder="1" applyAlignment="1">
      <alignment horizontal="center" vertical="center"/>
    </xf>
    <xf numFmtId="38" fontId="21" fillId="5" borderId="28" xfId="1" applyFont="1" applyFill="1" applyBorder="1" applyAlignment="1">
      <alignment horizontal="center" vertical="center"/>
    </xf>
    <xf numFmtId="38" fontId="21" fillId="5" borderId="29" xfId="1" applyFont="1" applyFill="1" applyBorder="1" applyAlignment="1">
      <alignment horizontal="center" vertical="center"/>
    </xf>
    <xf numFmtId="38" fontId="21" fillId="5" borderId="31" xfId="1" applyFont="1" applyFill="1" applyBorder="1" applyAlignment="1">
      <alignment horizontal="center" vertical="center"/>
    </xf>
    <xf numFmtId="178" fontId="19" fillId="0" borderId="24" xfId="0" applyNumberFormat="1" applyFont="1" applyBorder="1" applyAlignment="1">
      <alignment horizontal="center" vertical="center" shrinkToFit="1"/>
    </xf>
    <xf numFmtId="178" fontId="19" fillId="0" borderId="25" xfId="0" applyNumberFormat="1" applyFont="1" applyBorder="1" applyAlignment="1">
      <alignment horizontal="center" vertical="center" shrinkToFit="1"/>
    </xf>
    <xf numFmtId="178" fontId="19" fillId="0" borderId="27" xfId="0" applyNumberFormat="1" applyFont="1" applyBorder="1" applyAlignment="1">
      <alignment horizontal="center" vertical="center" shrinkToFit="1"/>
    </xf>
    <xf numFmtId="178" fontId="19" fillId="0" borderId="0" xfId="0" applyNumberFormat="1" applyFont="1" applyAlignment="1">
      <alignment horizontal="center" vertical="center" shrinkToFit="1"/>
    </xf>
    <xf numFmtId="178" fontId="19" fillId="0" borderId="29" xfId="0" applyNumberFormat="1" applyFont="1" applyBorder="1" applyAlignment="1">
      <alignment horizontal="center" vertical="center" shrinkToFit="1"/>
    </xf>
    <xf numFmtId="178" fontId="19" fillId="0" borderId="30" xfId="0" applyNumberFormat="1" applyFont="1" applyBorder="1" applyAlignment="1">
      <alignment horizontal="center" vertical="center" shrinkToFit="1"/>
    </xf>
    <xf numFmtId="38" fontId="19" fillId="0" borderId="12" xfId="1" applyFont="1" applyFill="1" applyBorder="1" applyAlignment="1">
      <alignment horizontal="right" vertical="center"/>
    </xf>
    <xf numFmtId="0" fontId="36" fillId="5" borderId="1" xfId="0" applyFont="1" applyFill="1" applyBorder="1" applyAlignment="1">
      <alignment horizontal="center" vertical="center" wrapText="1"/>
    </xf>
    <xf numFmtId="0" fontId="36" fillId="5" borderId="1" xfId="0" applyFont="1" applyFill="1" applyBorder="1" applyAlignment="1">
      <alignment horizontal="center" vertical="center"/>
    </xf>
    <xf numFmtId="0" fontId="37" fillId="0" borderId="6" xfId="0" applyFont="1" applyBorder="1" applyAlignment="1">
      <alignment horizontal="center" vertical="center"/>
    </xf>
    <xf numFmtId="0" fontId="37" fillId="0" borderId="9" xfId="0" applyFont="1" applyBorder="1" applyAlignment="1">
      <alignment horizontal="center" vertical="center"/>
    </xf>
    <xf numFmtId="178" fontId="38" fillId="0" borderId="6" xfId="0" applyNumberFormat="1" applyFont="1" applyBorder="1" applyAlignment="1">
      <alignment horizontal="center" vertical="center" shrinkToFit="1"/>
    </xf>
    <xf numFmtId="178" fontId="38" fillId="0" borderId="9" xfId="0" applyNumberFormat="1" applyFont="1" applyBorder="1" applyAlignment="1">
      <alignment horizontal="center" vertical="center" shrinkToFit="1"/>
    </xf>
    <xf numFmtId="0" fontId="38" fillId="0" borderId="16" xfId="0" applyFont="1" applyBorder="1" applyAlignment="1">
      <alignment horizontal="center" vertical="center"/>
    </xf>
    <xf numFmtId="0" fontId="38" fillId="0" borderId="18" xfId="0" applyFont="1" applyBorder="1" applyAlignment="1">
      <alignment horizontal="center" vertical="center"/>
    </xf>
    <xf numFmtId="178" fontId="38" fillId="0" borderId="6" xfId="1" applyNumberFormat="1" applyFont="1" applyBorder="1" applyAlignment="1">
      <alignment horizontal="center" vertical="center" shrinkToFit="1"/>
    </xf>
    <xf numFmtId="178" fontId="38" fillId="0" borderId="9" xfId="1" applyNumberFormat="1" applyFont="1" applyBorder="1" applyAlignment="1">
      <alignment horizontal="center" vertical="center" shrinkToFit="1"/>
    </xf>
    <xf numFmtId="0" fontId="37" fillId="0" borderId="17" xfId="0" applyFont="1" applyBorder="1" applyAlignment="1">
      <alignment horizontal="center" vertical="center"/>
    </xf>
    <xf numFmtId="0" fontId="37"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38" fontId="13" fillId="0" borderId="6" xfId="1" applyFont="1" applyBorder="1" applyAlignment="1">
      <alignment horizontal="right" vertical="center"/>
    </xf>
    <xf numFmtId="38" fontId="13" fillId="0" borderId="9" xfId="1" applyFont="1" applyBorder="1" applyAlignment="1">
      <alignment horizontal="right" vertical="center"/>
    </xf>
    <xf numFmtId="38" fontId="13" fillId="0" borderId="6" xfId="1" applyFont="1" applyBorder="1" applyAlignment="1">
      <alignment horizontal="center" vertical="center" shrinkToFit="1"/>
    </xf>
    <xf numFmtId="38" fontId="13" fillId="0" borderId="9" xfId="1" applyFont="1" applyBorder="1" applyAlignment="1">
      <alignment horizontal="center" vertical="center" shrinkToFit="1"/>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shrinkToFit="1"/>
    </xf>
    <xf numFmtId="0" fontId="14" fillId="0" borderId="20" xfId="0" applyFont="1" applyBorder="1" applyAlignment="1">
      <alignment horizontal="center" vertical="center"/>
    </xf>
    <xf numFmtId="0" fontId="14" fillId="0" borderId="22" xfId="0" applyFont="1" applyBorder="1" applyAlignment="1">
      <alignment horizontal="center" vertical="center"/>
    </xf>
    <xf numFmtId="38" fontId="13" fillId="0" borderId="0" xfId="1" applyFont="1" applyBorder="1" applyAlignment="1">
      <alignment horizontal="right" vertical="center"/>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49" fontId="14" fillId="0" borderId="6" xfId="0" applyNumberFormat="1" applyFont="1" applyBorder="1" applyAlignment="1">
      <alignment horizontal="left" vertical="center"/>
    </xf>
    <xf numFmtId="49" fontId="14" fillId="0" borderId="9" xfId="0" applyNumberFormat="1" applyFont="1" applyBorder="1" applyAlignment="1">
      <alignment horizontal="left"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49" fontId="29" fillId="0" borderId="6" xfId="3" applyNumberFormat="1" applyBorder="1" applyAlignment="1">
      <alignment horizontal="left" vertical="center" shrinkToFit="1"/>
    </xf>
    <xf numFmtId="49" fontId="14" fillId="0" borderId="6" xfId="0" applyNumberFormat="1" applyFont="1" applyBorder="1" applyAlignment="1">
      <alignment horizontal="left" vertical="center" shrinkToFit="1"/>
    </xf>
    <xf numFmtId="49" fontId="14" fillId="0" borderId="7"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4" fillId="0" borderId="10" xfId="0" applyNumberFormat="1" applyFont="1" applyBorder="1" applyAlignment="1">
      <alignment horizontal="left" vertical="center" shrinkToFit="1"/>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lignment horizontal="center" vertical="center" shrinkToFit="1"/>
    </xf>
    <xf numFmtId="0" fontId="14" fillId="0" borderId="9" xfId="0" applyFont="1" applyBorder="1" applyAlignment="1">
      <alignment horizontal="center" vertical="center"/>
    </xf>
    <xf numFmtId="0" fontId="14" fillId="5" borderId="5" xfId="0" applyFont="1" applyFill="1" applyBorder="1" applyAlignment="1">
      <alignment horizontal="center" vertical="center" textRotation="255" wrapText="1"/>
    </xf>
    <xf numFmtId="0" fontId="14" fillId="5" borderId="7" xfId="0" applyFont="1" applyFill="1" applyBorder="1" applyAlignment="1">
      <alignment horizontal="center" vertical="center" textRotation="255" wrapText="1"/>
    </xf>
    <xf numFmtId="0" fontId="14" fillId="5" borderId="14" xfId="0" applyFont="1" applyFill="1" applyBorder="1" applyAlignment="1">
      <alignment horizontal="center" vertical="center" textRotation="255" wrapText="1"/>
    </xf>
    <xf numFmtId="0" fontId="14" fillId="5" borderId="15" xfId="0" applyFont="1" applyFill="1" applyBorder="1" applyAlignment="1">
      <alignment horizontal="center" vertical="center" textRotation="255" wrapText="1"/>
    </xf>
    <xf numFmtId="0" fontId="14" fillId="5" borderId="8"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25" fillId="0" borderId="0" xfId="0" applyFont="1" applyAlignment="1">
      <alignment horizontal="center" vertical="top" wrapText="1"/>
    </xf>
    <xf numFmtId="0" fontId="25" fillId="0" borderId="0" xfId="0" applyFont="1" applyAlignment="1">
      <alignment horizontal="center" vertical="top"/>
    </xf>
    <xf numFmtId="0" fontId="16" fillId="0" borderId="0" xfId="0" applyFont="1" applyAlignment="1">
      <alignment horizontal="left" vertical="top"/>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23" fillId="0" borderId="1" xfId="0" applyFont="1" applyBorder="1" applyAlignment="1">
      <alignment horizontal="center"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2"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2"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49" fontId="0" fillId="0" borderId="1" xfId="0" applyNumberFormat="1" applyBorder="1" applyAlignment="1">
      <alignment horizontal="center" vertical="center"/>
    </xf>
    <xf numFmtId="178" fontId="2" fillId="0" borderId="1" xfId="0" applyNumberFormat="1" applyFont="1" applyBorder="1" applyAlignment="1">
      <alignment horizontal="right" vertical="center"/>
    </xf>
    <xf numFmtId="177" fontId="0" fillId="0" borderId="1" xfId="0" applyNumberForma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0" fillId="0" borderId="1" xfId="0"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xf>
    <xf numFmtId="176" fontId="0" fillId="0" borderId="10" xfId="0" applyNumberFormat="1" applyBorder="1" applyAlignment="1">
      <alignment horizontal="center" vertical="center"/>
    </xf>
    <xf numFmtId="176" fontId="0" fillId="0" borderId="4" xfId="0" applyNumberFormat="1" applyBorder="1" applyAlignment="1">
      <alignment horizontal="center" vertical="center"/>
    </xf>
    <xf numFmtId="0" fontId="10" fillId="0" borderId="2" xfId="0" applyFont="1" applyBorder="1" applyAlignment="1">
      <alignment horizontal="center" shrinkToFit="1"/>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49" fontId="2" fillId="0" borderId="6" xfId="0" applyNumberFormat="1"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 xfId="0" applyBorder="1" applyAlignment="1">
      <alignment horizontal="center" vertical="center" shrinkToFit="1"/>
    </xf>
    <xf numFmtId="0" fontId="30" fillId="0" borderId="0" xfId="0" applyFont="1" applyAlignment="1">
      <alignment horizontal="center" vertical="center"/>
    </xf>
    <xf numFmtId="0" fontId="7" fillId="0" borderId="1" xfId="0" applyFont="1" applyBorder="1" applyAlignment="1">
      <alignment horizontal="center"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0" fillId="3" borderId="1" xfId="0" applyFill="1" applyBorder="1" applyAlignment="1">
      <alignment horizontal="center" vertical="center"/>
    </xf>
    <xf numFmtId="178" fontId="0" fillId="0" borderId="1" xfId="0" applyNumberFormat="1" applyBorder="1" applyAlignment="1">
      <alignment horizontal="center" vertical="center"/>
    </xf>
    <xf numFmtId="178" fontId="0" fillId="0" borderId="11" xfId="0" applyNumberFormat="1" applyBorder="1" applyAlignment="1">
      <alignment horizontal="center" vertical="center"/>
    </xf>
    <xf numFmtId="49" fontId="0" fillId="3" borderId="1" xfId="0" applyNumberFormat="1" applyFill="1" applyBorder="1" applyAlignment="1">
      <alignment horizontal="center" vertical="center"/>
    </xf>
    <xf numFmtId="49" fontId="0" fillId="3" borderId="11" xfId="0" applyNumberFormat="1" applyFill="1" applyBorder="1" applyAlignment="1">
      <alignment horizontal="center" vertical="center"/>
    </xf>
    <xf numFmtId="49" fontId="0" fillId="3" borderId="11" xfId="0" applyNumberFormat="1" applyFill="1" applyBorder="1" applyAlignment="1">
      <alignment horizontal="center" vertical="center" wrapText="1"/>
    </xf>
    <xf numFmtId="49" fontId="0" fillId="3" borderId="12" xfId="0" applyNumberFormat="1" applyFill="1" applyBorder="1" applyAlignment="1">
      <alignment horizontal="center" vertical="center"/>
    </xf>
    <xf numFmtId="49" fontId="0" fillId="3" borderId="13" xfId="0" applyNumberFormat="1" applyFill="1" applyBorder="1" applyAlignment="1">
      <alignment horizontal="center" vertical="center"/>
    </xf>
    <xf numFmtId="0" fontId="0" fillId="0" borderId="9" xfId="0"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glory2015-my.sharepoint.com/personal/hirakawa_glory2015_onmicrosoft_com/Documents/&#20061;&#24030;&#12497;&#12521;/&#20196;&#21644;&#65303;&#24180;&#24230;/1020&#36890;&#20449;&#35352;&#37682;&#20250;/JPSF&#36890;&#20449;&#35352;&#37682;&#20250;/&#65297;&#65294;&#21215;&#38598;&#35201;&#38917;/3-2.&#30003;&#36796;&#29992;&#32025;&#65288;&#22243;&#20307;&#29992;&#65289;&#12304;&#12481;&#12540;&#12512;&#21517;&#20837;&#21147;&#12305;.xlsx" TargetMode="External"/><Relationship Id="rId1" Type="http://schemas.openxmlformats.org/officeDocument/2006/relationships/externalLinkPath" Target="3-2.&#30003;&#36796;&#29992;&#32025;&#65288;&#22243;&#20307;&#29992;&#65289;&#12304;&#12481;&#12540;&#12512;&#21517;&#20837;&#2114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文"/>
      <sheetName val="フローチャート（参考）"/>
      <sheetName val="①統括票"/>
      <sheetName val="②振込票"/>
      <sheetName val="③申込一覧"/>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34"/>
  <sheetViews>
    <sheetView view="pageBreakPreview" zoomScaleNormal="100" zoomScaleSheetLayoutView="100" workbookViewId="0">
      <selection activeCell="X34" sqref="X34"/>
    </sheetView>
  </sheetViews>
  <sheetFormatPr defaultRowHeight="18.75"/>
  <cols>
    <col min="1" max="2" width="5.5" customWidth="1"/>
    <col min="3" max="3" width="1.25" customWidth="1"/>
    <col min="4" max="4" width="5.5" customWidth="1"/>
    <col min="5" max="5" width="2" customWidth="1"/>
    <col min="6" max="6" width="5.5" customWidth="1"/>
    <col min="7" max="7" width="2" customWidth="1"/>
    <col min="8" max="9" width="5.5" customWidth="1"/>
    <col min="10" max="10" width="3.25" customWidth="1"/>
    <col min="11" max="12" width="5.5" customWidth="1"/>
    <col min="13" max="13" width="2.375" customWidth="1"/>
    <col min="14" max="15" width="5.5" customWidth="1"/>
    <col min="16" max="16" width="2.375" customWidth="1"/>
    <col min="17" max="18" width="5.5" customWidth="1"/>
    <col min="19" max="22" width="6" customWidth="1"/>
  </cols>
  <sheetData>
    <row r="1" spans="1:18" ht="39.4" customHeight="1">
      <c r="A1" s="54" t="s">
        <v>108</v>
      </c>
      <c r="B1" s="54"/>
      <c r="C1" s="54"/>
      <c r="D1" s="54"/>
      <c r="E1" s="54"/>
      <c r="F1" s="54"/>
      <c r="G1" s="54"/>
      <c r="H1" s="54"/>
      <c r="I1" s="54"/>
      <c r="J1" s="54"/>
      <c r="K1" s="54"/>
      <c r="L1" s="54"/>
      <c r="M1" s="54"/>
      <c r="N1" s="54"/>
      <c r="O1" s="54"/>
      <c r="P1" s="54"/>
      <c r="Q1" s="54"/>
      <c r="R1" s="54"/>
    </row>
    <row r="2" spans="1:18">
      <c r="A2" s="47" t="s">
        <v>72</v>
      </c>
      <c r="B2" s="47"/>
      <c r="C2" s="47"/>
      <c r="D2" s="47"/>
      <c r="E2" s="47"/>
      <c r="F2" s="47"/>
      <c r="G2" s="47"/>
      <c r="H2" s="47"/>
      <c r="I2" s="47"/>
      <c r="J2" s="47"/>
      <c r="K2" s="47"/>
      <c r="L2" s="47"/>
      <c r="M2" s="47"/>
      <c r="N2" s="47"/>
      <c r="O2" s="47"/>
      <c r="P2" s="47"/>
      <c r="Q2" s="47"/>
      <c r="R2" s="47"/>
    </row>
    <row r="4" spans="1:18">
      <c r="A4" s="45" t="s">
        <v>54</v>
      </c>
      <c r="B4" s="55"/>
      <c r="C4" s="55"/>
      <c r="D4" s="55"/>
      <c r="E4" s="55"/>
      <c r="F4" s="55"/>
      <c r="G4" s="55"/>
      <c r="H4" s="55"/>
      <c r="I4" s="46"/>
      <c r="K4" s="45" t="s">
        <v>55</v>
      </c>
      <c r="L4" s="55"/>
      <c r="M4" s="55"/>
      <c r="N4" s="55"/>
      <c r="O4" s="46"/>
      <c r="Q4" s="45" t="s">
        <v>56</v>
      </c>
      <c r="R4" s="46"/>
    </row>
    <row r="6" spans="1:18" ht="24.4" customHeight="1">
      <c r="A6" s="99" t="s">
        <v>94</v>
      </c>
      <c r="B6" s="100"/>
      <c r="C6" s="100"/>
      <c r="D6" s="100"/>
      <c r="E6" s="100"/>
      <c r="F6" s="101"/>
      <c r="H6" s="56" t="s">
        <v>90</v>
      </c>
      <c r="I6" s="57"/>
      <c r="K6" s="72" t="s">
        <v>115</v>
      </c>
      <c r="L6" s="73"/>
      <c r="N6" s="72" t="s">
        <v>116</v>
      </c>
      <c r="O6" s="73"/>
      <c r="Q6" s="56" t="s">
        <v>57</v>
      </c>
      <c r="R6" s="57"/>
    </row>
    <row r="7" spans="1:18" ht="24.4" customHeight="1">
      <c r="A7" s="102"/>
      <c r="B7" s="103"/>
      <c r="C7" s="103"/>
      <c r="D7" s="103"/>
      <c r="E7" s="103"/>
      <c r="F7" s="104"/>
      <c r="H7" s="58"/>
      <c r="I7" s="59"/>
      <c r="K7" s="74"/>
      <c r="L7" s="75"/>
      <c r="N7" s="74"/>
      <c r="O7" s="75"/>
      <c r="Q7" s="58"/>
      <c r="R7" s="59"/>
    </row>
    <row r="8" spans="1:18" ht="24.4" customHeight="1">
      <c r="A8" s="105"/>
      <c r="B8" s="106"/>
      <c r="C8" s="106"/>
      <c r="D8" s="106"/>
      <c r="E8" s="106"/>
      <c r="F8" s="107"/>
      <c r="H8" s="60"/>
      <c r="I8" s="61"/>
      <c r="K8" s="76"/>
      <c r="L8" s="77"/>
      <c r="N8" s="76"/>
      <c r="O8" s="77"/>
      <c r="Q8" s="60"/>
      <c r="R8" s="61"/>
    </row>
    <row r="9" spans="1:18">
      <c r="A9" s="47" t="s">
        <v>64</v>
      </c>
      <c r="B9" s="47"/>
      <c r="C9" s="3"/>
      <c r="D9" s="47" t="s">
        <v>64</v>
      </c>
      <c r="E9" s="47"/>
      <c r="F9" s="47"/>
      <c r="H9" s="47" t="s">
        <v>64</v>
      </c>
      <c r="I9" s="47"/>
      <c r="K9" s="47" t="s">
        <v>64</v>
      </c>
      <c r="L9" s="47"/>
      <c r="N9" s="47" t="s">
        <v>64</v>
      </c>
      <c r="O9" s="47"/>
      <c r="Q9" s="47" t="s">
        <v>64</v>
      </c>
      <c r="R9" s="47"/>
    </row>
    <row r="10" spans="1:18">
      <c r="A10" s="68" t="s">
        <v>63</v>
      </c>
      <c r="B10" s="70"/>
      <c r="C10" s="3"/>
      <c r="D10" s="68" t="s">
        <v>109</v>
      </c>
      <c r="E10" s="31"/>
      <c r="F10" s="70" t="s">
        <v>110</v>
      </c>
      <c r="H10" s="45" t="s">
        <v>114</v>
      </c>
      <c r="I10" s="46"/>
      <c r="K10" s="45" t="s">
        <v>59</v>
      </c>
      <c r="L10" s="46"/>
      <c r="N10" s="45" t="s">
        <v>43</v>
      </c>
      <c r="O10" s="46"/>
      <c r="Q10" s="45" t="s">
        <v>114</v>
      </c>
      <c r="R10" s="46"/>
    </row>
    <row r="11" spans="1:18">
      <c r="A11" s="69"/>
      <c r="B11" s="71"/>
      <c r="C11" s="3"/>
      <c r="D11" s="69"/>
      <c r="E11" s="31"/>
      <c r="F11" s="71"/>
      <c r="H11" s="47" t="s">
        <v>64</v>
      </c>
      <c r="I11" s="47"/>
      <c r="K11" s="47" t="s">
        <v>64</v>
      </c>
      <c r="L11" s="47"/>
      <c r="N11" s="47" t="s">
        <v>64</v>
      </c>
      <c r="O11" s="47"/>
      <c r="Q11" s="47" t="s">
        <v>64</v>
      </c>
      <c r="R11" s="47"/>
    </row>
    <row r="12" spans="1:18" ht="17.649999999999999" customHeight="1">
      <c r="A12" s="47" t="s">
        <v>64</v>
      </c>
      <c r="B12" s="47"/>
      <c r="C12" s="3"/>
      <c r="D12" s="3" t="s">
        <v>64</v>
      </c>
      <c r="F12" s="3" t="s">
        <v>64</v>
      </c>
      <c r="H12" s="48" t="s">
        <v>66</v>
      </c>
      <c r="I12" s="49"/>
      <c r="K12" s="85" t="s">
        <v>102</v>
      </c>
      <c r="L12" s="86"/>
      <c r="N12" s="79" t="s">
        <v>103</v>
      </c>
      <c r="O12" s="80"/>
      <c r="Q12" s="85" t="s">
        <v>67</v>
      </c>
      <c r="R12" s="86"/>
    </row>
    <row r="13" spans="1:18">
      <c r="A13" s="45" t="s">
        <v>58</v>
      </c>
      <c r="B13" s="46"/>
      <c r="C13" s="3"/>
      <c r="D13" s="6" t="s">
        <v>60</v>
      </c>
      <c r="E13" s="3"/>
      <c r="F13" s="6" t="s">
        <v>81</v>
      </c>
      <c r="H13" s="50"/>
      <c r="I13" s="51"/>
      <c r="K13" s="87"/>
      <c r="L13" s="88"/>
      <c r="N13" s="81"/>
      <c r="O13" s="82"/>
      <c r="Q13" s="87"/>
      <c r="R13" s="88"/>
    </row>
    <row r="14" spans="1:18">
      <c r="H14" s="50"/>
      <c r="I14" s="51"/>
      <c r="K14" s="87"/>
      <c r="L14" s="88"/>
      <c r="N14" s="81"/>
      <c r="O14" s="82"/>
      <c r="Q14" s="87"/>
      <c r="R14" s="88"/>
    </row>
    <row r="15" spans="1:18">
      <c r="H15" s="52"/>
      <c r="I15" s="53"/>
      <c r="K15" s="87"/>
      <c r="L15" s="88"/>
      <c r="N15" s="81"/>
      <c r="O15" s="82"/>
      <c r="Q15" s="87"/>
      <c r="R15" s="88"/>
    </row>
    <row r="16" spans="1:18">
      <c r="K16" s="87"/>
      <c r="L16" s="88"/>
      <c r="N16" s="81"/>
      <c r="O16" s="82"/>
      <c r="Q16" s="87"/>
      <c r="R16" s="88"/>
    </row>
    <row r="17" spans="1:18">
      <c r="K17" s="87"/>
      <c r="L17" s="88"/>
      <c r="N17" s="81"/>
      <c r="O17" s="82"/>
      <c r="Q17" s="87"/>
      <c r="R17" s="88"/>
    </row>
    <row r="18" spans="1:18">
      <c r="K18" s="89"/>
      <c r="L18" s="90"/>
      <c r="N18" s="83"/>
      <c r="O18" s="84"/>
      <c r="Q18" s="89"/>
      <c r="R18" s="90"/>
    </row>
    <row r="20" spans="1:18">
      <c r="A20" s="92" t="s">
        <v>62</v>
      </c>
      <c r="B20" s="92"/>
      <c r="C20" s="92"/>
      <c r="D20" s="92"/>
      <c r="E20" s="92"/>
      <c r="F20" s="92"/>
      <c r="G20" s="92"/>
      <c r="H20" s="92"/>
      <c r="I20" s="92"/>
      <c r="J20" s="92"/>
      <c r="K20" s="92"/>
      <c r="L20" s="92"/>
      <c r="M20" s="92"/>
      <c r="N20" s="92"/>
      <c r="O20" s="92"/>
      <c r="P20" s="92"/>
      <c r="Q20" s="92"/>
      <c r="R20" s="92"/>
    </row>
    <row r="21" spans="1:18">
      <c r="A21" s="92" t="s">
        <v>58</v>
      </c>
      <c r="B21" s="93" t="s">
        <v>68</v>
      </c>
      <c r="C21" s="93"/>
      <c r="D21" s="93"/>
      <c r="E21" s="93"/>
      <c r="F21" s="93"/>
      <c r="G21" s="93"/>
      <c r="H21" s="93"/>
      <c r="I21" s="93"/>
      <c r="J21" s="93"/>
      <c r="K21" s="93"/>
      <c r="L21" s="93"/>
      <c r="M21" s="93"/>
      <c r="N21" s="93"/>
      <c r="O21" s="93"/>
      <c r="P21" s="93"/>
      <c r="Q21" s="93"/>
      <c r="R21" s="93"/>
    </row>
    <row r="22" spans="1:18">
      <c r="A22" s="92"/>
      <c r="B22" s="94" t="s">
        <v>79</v>
      </c>
      <c r="C22" s="94"/>
      <c r="D22" s="94"/>
      <c r="E22" s="94"/>
      <c r="F22" s="94"/>
      <c r="G22" s="94"/>
      <c r="H22" s="94"/>
      <c r="I22" s="94"/>
      <c r="J22" s="94"/>
      <c r="K22" s="94"/>
      <c r="L22" s="94"/>
      <c r="M22" s="94"/>
      <c r="N22" s="94"/>
      <c r="O22" s="94"/>
      <c r="P22" s="94"/>
      <c r="Q22" s="94"/>
      <c r="R22" s="94"/>
    </row>
    <row r="23" spans="1:18" ht="18" customHeight="1">
      <c r="A23" s="92"/>
      <c r="B23" s="95" t="s">
        <v>80</v>
      </c>
      <c r="C23" s="95"/>
      <c r="D23" s="95"/>
      <c r="E23" s="95"/>
      <c r="F23" s="95"/>
      <c r="G23" s="95"/>
      <c r="H23" s="95"/>
      <c r="I23" s="95"/>
      <c r="J23" s="95"/>
      <c r="K23" s="95"/>
      <c r="L23" s="95"/>
      <c r="M23" s="95"/>
      <c r="N23" s="95"/>
      <c r="O23" s="95"/>
      <c r="P23" s="95"/>
      <c r="Q23" s="95"/>
      <c r="R23" s="95"/>
    </row>
    <row r="24" spans="1:18" ht="32.25" customHeight="1">
      <c r="A24" s="6" t="s">
        <v>59</v>
      </c>
      <c r="B24" s="91" t="s">
        <v>98</v>
      </c>
      <c r="C24" s="91"/>
      <c r="D24" s="91"/>
      <c r="E24" s="91"/>
      <c r="F24" s="91"/>
      <c r="G24" s="91"/>
      <c r="H24" s="91"/>
      <c r="I24" s="91"/>
      <c r="J24" s="91"/>
      <c r="K24" s="91"/>
      <c r="L24" s="91"/>
      <c r="M24" s="91"/>
      <c r="N24" s="91"/>
      <c r="O24" s="91"/>
      <c r="P24" s="91"/>
      <c r="Q24" s="91"/>
      <c r="R24" s="91"/>
    </row>
    <row r="25" spans="1:18" ht="45.75" customHeight="1">
      <c r="A25" s="6" t="s">
        <v>91</v>
      </c>
      <c r="B25" s="78" t="s">
        <v>99</v>
      </c>
      <c r="C25" s="78"/>
      <c r="D25" s="78"/>
      <c r="E25" s="78"/>
      <c r="F25" s="78"/>
      <c r="G25" s="78"/>
      <c r="H25" s="78"/>
      <c r="I25" s="78"/>
      <c r="J25" s="78"/>
      <c r="K25" s="78"/>
      <c r="L25" s="78"/>
      <c r="M25" s="78"/>
      <c r="N25" s="78"/>
      <c r="O25" s="78"/>
      <c r="P25" s="78"/>
      <c r="Q25" s="78"/>
      <c r="R25" s="78"/>
    </row>
    <row r="26" spans="1:18" ht="32.25" customHeight="1">
      <c r="A26" s="108" t="s">
        <v>92</v>
      </c>
      <c r="B26" s="62" t="s">
        <v>100</v>
      </c>
      <c r="C26" s="63"/>
      <c r="D26" s="63"/>
      <c r="E26" s="63"/>
      <c r="F26" s="63"/>
      <c r="G26" s="63"/>
      <c r="H26" s="63"/>
      <c r="I26" s="63"/>
      <c r="J26" s="63"/>
      <c r="K26" s="63"/>
      <c r="L26" s="63"/>
      <c r="M26" s="63"/>
      <c r="N26" s="63"/>
      <c r="O26" s="63"/>
      <c r="P26" s="63"/>
      <c r="Q26" s="63"/>
      <c r="R26" s="64"/>
    </row>
    <row r="27" spans="1:18">
      <c r="A27" s="109"/>
      <c r="B27" s="65"/>
      <c r="C27" s="66"/>
      <c r="D27" s="66"/>
      <c r="E27" s="66"/>
      <c r="F27" s="66"/>
      <c r="G27" s="66"/>
      <c r="H27" s="66"/>
      <c r="I27" s="66"/>
      <c r="J27" s="66"/>
      <c r="K27" s="66"/>
      <c r="L27" s="66"/>
      <c r="M27" s="66"/>
      <c r="N27" s="66"/>
      <c r="O27" s="66"/>
      <c r="P27" s="66"/>
      <c r="Q27" s="66"/>
      <c r="R27" s="67"/>
    </row>
    <row r="28" spans="1:18">
      <c r="A28" s="92" t="s">
        <v>60</v>
      </c>
      <c r="B28" s="96" t="s">
        <v>112</v>
      </c>
      <c r="C28" s="97"/>
      <c r="D28" s="97"/>
      <c r="E28" s="97"/>
      <c r="F28" s="97"/>
      <c r="G28" s="97"/>
      <c r="H28" s="97"/>
      <c r="I28" s="97"/>
      <c r="J28" s="97"/>
      <c r="K28" s="97"/>
      <c r="L28" s="97"/>
      <c r="M28" s="97"/>
      <c r="N28" s="97"/>
      <c r="O28" s="97"/>
      <c r="P28" s="97"/>
      <c r="Q28" s="97"/>
      <c r="R28" s="98"/>
    </row>
    <row r="29" spans="1:18">
      <c r="A29" s="92"/>
      <c r="B29" s="95" t="s">
        <v>111</v>
      </c>
      <c r="C29" s="95"/>
      <c r="D29" s="95"/>
      <c r="E29" s="95"/>
      <c r="F29" s="95"/>
      <c r="G29" s="95"/>
      <c r="H29" s="95"/>
      <c r="I29" s="95"/>
      <c r="J29" s="95"/>
      <c r="K29" s="95"/>
      <c r="L29" s="95"/>
      <c r="M29" s="95"/>
      <c r="N29" s="95"/>
      <c r="O29" s="95"/>
      <c r="P29" s="95"/>
      <c r="Q29" s="95"/>
      <c r="R29" s="95"/>
    </row>
    <row r="30" spans="1:18">
      <c r="A30" s="6" t="s">
        <v>81</v>
      </c>
      <c r="B30" s="96" t="s">
        <v>113</v>
      </c>
      <c r="C30" s="97"/>
      <c r="D30" s="97"/>
      <c r="E30" s="97"/>
      <c r="F30" s="97"/>
      <c r="G30" s="97"/>
      <c r="H30" s="97"/>
      <c r="I30" s="97"/>
      <c r="J30" s="97"/>
      <c r="K30" s="97"/>
      <c r="L30" s="97"/>
      <c r="M30" s="97"/>
      <c r="N30" s="97"/>
      <c r="O30" s="97"/>
      <c r="P30" s="97"/>
      <c r="Q30" s="97"/>
      <c r="R30" s="98"/>
    </row>
    <row r="31" spans="1:18">
      <c r="A31" s="92" t="s">
        <v>114</v>
      </c>
      <c r="B31" s="93" t="s">
        <v>93</v>
      </c>
      <c r="C31" s="93"/>
      <c r="D31" s="93"/>
      <c r="E31" s="93"/>
      <c r="F31" s="93"/>
      <c r="G31" s="93"/>
      <c r="H31" s="93"/>
      <c r="I31" s="93"/>
      <c r="J31" s="93"/>
      <c r="K31" s="93"/>
      <c r="L31" s="93"/>
      <c r="M31" s="93"/>
      <c r="N31" s="93"/>
      <c r="O31" s="93"/>
      <c r="P31" s="93"/>
      <c r="Q31" s="93"/>
      <c r="R31" s="93"/>
    </row>
    <row r="32" spans="1:18">
      <c r="A32" s="92"/>
      <c r="B32" s="96" t="s">
        <v>69</v>
      </c>
      <c r="C32" s="97"/>
      <c r="D32" s="97"/>
      <c r="E32" s="97"/>
      <c r="F32" s="97"/>
      <c r="G32" s="97"/>
      <c r="H32" s="97"/>
      <c r="I32" s="97"/>
      <c r="J32" s="97"/>
      <c r="K32" s="97"/>
      <c r="L32" s="97"/>
      <c r="M32" s="97"/>
      <c r="N32" s="97"/>
      <c r="O32" s="97"/>
      <c r="P32" s="97"/>
      <c r="Q32" s="97"/>
      <c r="R32" s="98"/>
    </row>
    <row r="33" spans="1:18">
      <c r="A33" s="92"/>
      <c r="B33" s="95" t="s">
        <v>70</v>
      </c>
      <c r="C33" s="95"/>
      <c r="D33" s="95"/>
      <c r="E33" s="95"/>
      <c r="F33" s="95"/>
      <c r="G33" s="95"/>
      <c r="H33" s="95"/>
      <c r="I33" s="95"/>
      <c r="J33" s="95"/>
      <c r="K33" s="95"/>
      <c r="L33" s="95"/>
      <c r="M33" s="95"/>
      <c r="N33" s="95"/>
      <c r="O33" s="95"/>
      <c r="P33" s="95"/>
      <c r="Q33" s="95"/>
      <c r="R33" s="95"/>
    </row>
    <row r="34" spans="1:18" ht="33.75" customHeight="1">
      <c r="A34" s="6" t="s">
        <v>61</v>
      </c>
      <c r="B34" s="78" t="s">
        <v>101</v>
      </c>
      <c r="C34" s="78"/>
      <c r="D34" s="78"/>
      <c r="E34" s="78"/>
      <c r="F34" s="78"/>
      <c r="G34" s="78"/>
      <c r="H34" s="78"/>
      <c r="I34" s="78"/>
      <c r="J34" s="78"/>
      <c r="K34" s="78"/>
      <c r="L34" s="78"/>
      <c r="M34" s="78"/>
      <c r="N34" s="78"/>
      <c r="O34" s="78"/>
      <c r="P34" s="78"/>
      <c r="Q34" s="78"/>
      <c r="R34" s="78"/>
    </row>
  </sheetData>
  <mergeCells count="51">
    <mergeCell ref="B28:R28"/>
    <mergeCell ref="B30:R30"/>
    <mergeCell ref="B34:R34"/>
    <mergeCell ref="A20:R20"/>
    <mergeCell ref="A6:F8"/>
    <mergeCell ref="A10:B11"/>
    <mergeCell ref="A9:B9"/>
    <mergeCell ref="D9:F9"/>
    <mergeCell ref="A12:B12"/>
    <mergeCell ref="B29:R29"/>
    <mergeCell ref="A28:A29"/>
    <mergeCell ref="B31:R31"/>
    <mergeCell ref="B33:R33"/>
    <mergeCell ref="A31:A33"/>
    <mergeCell ref="B32:R32"/>
    <mergeCell ref="A26:A27"/>
    <mergeCell ref="A21:A23"/>
    <mergeCell ref="B21:R21"/>
    <mergeCell ref="B22:R22"/>
    <mergeCell ref="B23:R23"/>
    <mergeCell ref="A13:B13"/>
    <mergeCell ref="Q12:R18"/>
    <mergeCell ref="B26:R27"/>
    <mergeCell ref="D10:D11"/>
    <mergeCell ref="F10:F11"/>
    <mergeCell ref="K6:L8"/>
    <mergeCell ref="Q6:R8"/>
    <mergeCell ref="N6:O8"/>
    <mergeCell ref="B25:R25"/>
    <mergeCell ref="Q9:R9"/>
    <mergeCell ref="Q10:R10"/>
    <mergeCell ref="Q11:R11"/>
    <mergeCell ref="N12:O18"/>
    <mergeCell ref="K12:L18"/>
    <mergeCell ref="B24:R24"/>
    <mergeCell ref="H9:I9"/>
    <mergeCell ref="H10:I10"/>
    <mergeCell ref="H11:I11"/>
    <mergeCell ref="N10:O10"/>
    <mergeCell ref="N11:O11"/>
    <mergeCell ref="H12:I15"/>
    <mergeCell ref="A1:R1"/>
    <mergeCell ref="A2:R2"/>
    <mergeCell ref="A4:I4"/>
    <mergeCell ref="Q4:R4"/>
    <mergeCell ref="K4:O4"/>
    <mergeCell ref="H6:I8"/>
    <mergeCell ref="N9:O9"/>
    <mergeCell ref="K9:L9"/>
    <mergeCell ref="K10:L10"/>
    <mergeCell ref="K11:L11"/>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41"/>
  <sheetViews>
    <sheetView tabSelected="1" showWhiteSpace="0" view="pageBreakPreview" zoomScaleNormal="75" zoomScaleSheetLayoutView="100" workbookViewId="0">
      <selection activeCell="F30" sqref="F30:H30"/>
    </sheetView>
  </sheetViews>
  <sheetFormatPr defaultColWidth="4.625" defaultRowHeight="18" customHeight="1"/>
  <cols>
    <col min="1" max="12" width="4.625" style="8"/>
    <col min="13" max="15" width="4.625" style="11"/>
    <col min="16" max="16384" width="4.625" style="8"/>
  </cols>
  <sheetData>
    <row r="1" spans="1:21" ht="36.75" customHeight="1">
      <c r="A1" s="200" t="s">
        <v>104</v>
      </c>
      <c r="B1" s="201"/>
      <c r="C1" s="201"/>
      <c r="D1" s="201"/>
      <c r="E1" s="201"/>
      <c r="F1" s="201"/>
      <c r="G1" s="201"/>
      <c r="H1" s="201"/>
      <c r="I1" s="201"/>
      <c r="J1" s="201"/>
      <c r="K1" s="201"/>
      <c r="L1" s="201"/>
      <c r="M1" s="201"/>
      <c r="N1" s="201"/>
      <c r="O1" s="201"/>
      <c r="P1" s="201"/>
      <c r="Q1" s="201"/>
      <c r="R1" s="201"/>
      <c r="S1" s="201"/>
      <c r="T1" s="201"/>
      <c r="U1" s="201"/>
    </row>
    <row r="2" spans="1:21" ht="33.75" customHeight="1">
      <c r="A2" s="201"/>
      <c r="B2" s="201"/>
      <c r="C2" s="201"/>
      <c r="D2" s="201"/>
      <c r="E2" s="201"/>
      <c r="F2" s="201"/>
      <c r="G2" s="201"/>
      <c r="H2" s="201"/>
      <c r="I2" s="201"/>
      <c r="J2" s="201"/>
      <c r="K2" s="201"/>
      <c r="L2" s="201"/>
      <c r="M2" s="201"/>
      <c r="N2" s="201"/>
      <c r="O2" s="201"/>
      <c r="P2" s="201"/>
      <c r="Q2" s="201"/>
      <c r="R2" s="201"/>
      <c r="S2" s="201"/>
      <c r="T2" s="201"/>
      <c r="U2" s="201"/>
    </row>
    <row r="3" spans="1:21" ht="9" customHeight="1">
      <c r="A3" s="9"/>
      <c r="B3" s="9"/>
      <c r="C3" s="9"/>
      <c r="D3" s="9"/>
      <c r="E3" s="9"/>
      <c r="F3" s="9"/>
      <c r="G3" s="9"/>
      <c r="H3" s="9"/>
      <c r="I3" s="9"/>
      <c r="J3" s="9"/>
      <c r="K3" s="9"/>
      <c r="L3" s="9"/>
      <c r="M3" s="9"/>
      <c r="N3" s="9"/>
      <c r="O3" s="9"/>
      <c r="P3" s="9"/>
      <c r="Q3" s="9"/>
      <c r="R3" s="9"/>
      <c r="S3" s="9"/>
      <c r="T3" s="9"/>
      <c r="U3" s="9"/>
    </row>
    <row r="4" spans="1:21" ht="9" customHeight="1">
      <c r="A4" s="202"/>
      <c r="B4" s="202"/>
      <c r="C4" s="202"/>
      <c r="D4" s="202"/>
      <c r="E4" s="202"/>
      <c r="F4" s="202"/>
      <c r="G4" s="202"/>
      <c r="H4" s="202"/>
      <c r="I4" s="202"/>
      <c r="J4" s="202"/>
      <c r="K4" s="202"/>
      <c r="L4" s="202"/>
      <c r="M4" s="202"/>
      <c r="N4" s="202"/>
      <c r="O4" s="202"/>
      <c r="P4" s="202"/>
      <c r="Q4" s="202"/>
      <c r="R4" s="202"/>
      <c r="S4" s="202"/>
      <c r="T4" s="202"/>
      <c r="U4" s="202"/>
    </row>
    <row r="5" spans="1:21" ht="20.25" customHeight="1">
      <c r="A5" s="203" t="s">
        <v>15</v>
      </c>
      <c r="B5" s="204"/>
      <c r="C5" s="204"/>
      <c r="D5" s="204"/>
      <c r="E5" s="207"/>
      <c r="F5" s="207"/>
      <c r="G5" s="207"/>
      <c r="H5" s="207"/>
      <c r="I5" s="207"/>
      <c r="J5" s="207"/>
      <c r="K5" s="207"/>
      <c r="L5" s="207"/>
      <c r="M5" s="207"/>
      <c r="N5" s="208" t="s">
        <v>36</v>
      </c>
      <c r="O5" s="209"/>
      <c r="P5" s="209"/>
      <c r="Q5" s="209"/>
      <c r="R5" s="209"/>
      <c r="S5" s="209"/>
      <c r="T5" s="209"/>
      <c r="U5" s="209"/>
    </row>
    <row r="6" spans="1:21" ht="20.25" customHeight="1">
      <c r="A6" s="205"/>
      <c r="B6" s="206"/>
      <c r="C6" s="206"/>
      <c r="D6" s="206"/>
      <c r="E6" s="207"/>
      <c r="F6" s="207"/>
      <c r="G6" s="207"/>
      <c r="H6" s="207"/>
      <c r="I6" s="207"/>
      <c r="J6" s="207"/>
      <c r="K6" s="207"/>
      <c r="L6" s="207"/>
      <c r="M6" s="207"/>
      <c r="N6" s="208"/>
      <c r="O6" s="209"/>
      <c r="P6" s="209"/>
      <c r="Q6" s="209"/>
      <c r="R6" s="209"/>
      <c r="S6" s="209"/>
      <c r="T6" s="209"/>
      <c r="U6" s="209"/>
    </row>
    <row r="7" spans="1:21" ht="20.25" customHeight="1">
      <c r="A7" s="210" t="s">
        <v>16</v>
      </c>
      <c r="B7" s="211"/>
      <c r="C7" s="211"/>
      <c r="D7" s="211"/>
      <c r="E7" s="223" t="s">
        <v>35</v>
      </c>
      <c r="F7" s="181"/>
      <c r="G7" s="224"/>
      <c r="H7" s="224"/>
      <c r="I7" s="224"/>
      <c r="J7" s="224"/>
      <c r="K7" s="224"/>
      <c r="L7" s="224"/>
      <c r="M7" s="225"/>
      <c r="N7" s="208" t="s">
        <v>122</v>
      </c>
      <c r="O7" s="209"/>
      <c r="P7" s="209"/>
      <c r="Q7" s="209"/>
      <c r="R7" s="209"/>
      <c r="S7" s="209"/>
      <c r="T7" s="209"/>
      <c r="U7" s="209"/>
    </row>
    <row r="8" spans="1:21" ht="40.15" customHeight="1">
      <c r="A8" s="212"/>
      <c r="B8" s="213"/>
      <c r="C8" s="213"/>
      <c r="D8" s="213"/>
      <c r="E8" s="220"/>
      <c r="F8" s="221"/>
      <c r="G8" s="221"/>
      <c r="H8" s="221"/>
      <c r="I8" s="221"/>
      <c r="J8" s="221"/>
      <c r="K8" s="221"/>
      <c r="L8" s="221"/>
      <c r="M8" s="222"/>
      <c r="N8" s="214"/>
      <c r="O8" s="215"/>
      <c r="P8" s="215"/>
      <c r="Q8" s="215"/>
      <c r="R8" s="215"/>
      <c r="S8" s="215"/>
      <c r="T8" s="215"/>
      <c r="U8" s="215"/>
    </row>
    <row r="9" spans="1:21" ht="20.25" customHeight="1">
      <c r="A9" s="174" t="s">
        <v>17</v>
      </c>
      <c r="B9" s="175"/>
      <c r="C9" s="175"/>
      <c r="D9" s="175"/>
      <c r="E9" s="10" t="s">
        <v>7</v>
      </c>
      <c r="F9" s="177"/>
      <c r="G9" s="177"/>
      <c r="H9" s="177"/>
      <c r="I9" s="177"/>
      <c r="J9" s="181"/>
      <c r="K9" s="181"/>
      <c r="L9" s="181"/>
      <c r="M9" s="181"/>
      <c r="N9" s="181"/>
      <c r="O9" s="181"/>
      <c r="P9" s="181"/>
      <c r="Q9" s="181"/>
      <c r="R9" s="181"/>
      <c r="S9" s="181"/>
      <c r="T9" s="181"/>
      <c r="U9" s="219"/>
    </row>
    <row r="10" spans="1:21" ht="31.5" customHeight="1">
      <c r="A10" s="174"/>
      <c r="B10" s="175"/>
      <c r="C10" s="175"/>
      <c r="D10" s="175"/>
      <c r="E10" s="216"/>
      <c r="F10" s="217"/>
      <c r="G10" s="217"/>
      <c r="H10" s="217"/>
      <c r="I10" s="217"/>
      <c r="J10" s="217"/>
      <c r="K10" s="217"/>
      <c r="L10" s="217"/>
      <c r="M10" s="217"/>
      <c r="N10" s="217"/>
      <c r="O10" s="217"/>
      <c r="P10" s="217"/>
      <c r="Q10" s="217"/>
      <c r="R10" s="217"/>
      <c r="S10" s="217"/>
      <c r="T10" s="217"/>
      <c r="U10" s="218"/>
    </row>
    <row r="11" spans="1:21" ht="20.25" customHeight="1">
      <c r="A11" s="174" t="s">
        <v>28</v>
      </c>
      <c r="B11" s="175"/>
      <c r="C11" s="175"/>
      <c r="D11" s="176"/>
      <c r="E11" s="177" t="s">
        <v>18</v>
      </c>
      <c r="F11" s="177"/>
      <c r="G11" s="179"/>
      <c r="H11" s="179"/>
      <c r="I11" s="179"/>
      <c r="J11" s="179"/>
      <c r="K11" s="179"/>
      <c r="L11" s="179"/>
      <c r="M11" s="181" t="s">
        <v>29</v>
      </c>
      <c r="N11" s="181"/>
      <c r="O11" s="183"/>
      <c r="P11" s="184"/>
      <c r="Q11" s="184"/>
      <c r="R11" s="184"/>
      <c r="S11" s="184"/>
      <c r="T11" s="184"/>
      <c r="U11" s="185"/>
    </row>
    <row r="12" spans="1:21" ht="20.25" customHeight="1">
      <c r="A12" s="174"/>
      <c r="B12" s="175"/>
      <c r="C12" s="175"/>
      <c r="D12" s="176"/>
      <c r="E12" s="178"/>
      <c r="F12" s="178"/>
      <c r="G12" s="180"/>
      <c r="H12" s="180"/>
      <c r="I12" s="180"/>
      <c r="J12" s="180"/>
      <c r="K12" s="180"/>
      <c r="L12" s="180"/>
      <c r="M12" s="182"/>
      <c r="N12" s="182"/>
      <c r="O12" s="186"/>
      <c r="P12" s="186"/>
      <c r="Q12" s="186"/>
      <c r="R12" s="186"/>
      <c r="S12" s="186"/>
      <c r="T12" s="186"/>
      <c r="U12" s="187"/>
    </row>
    <row r="13" spans="1:21" ht="10.5" customHeight="1"/>
    <row r="14" spans="1:21" ht="20.65" customHeight="1">
      <c r="A14" s="192" t="s">
        <v>31</v>
      </c>
      <c r="B14" s="193"/>
      <c r="C14" s="167" t="s">
        <v>74</v>
      </c>
      <c r="D14" s="168"/>
      <c r="E14" s="188" t="s">
        <v>19</v>
      </c>
      <c r="F14" s="115"/>
      <c r="G14" s="115"/>
      <c r="H14" s="115"/>
      <c r="I14" s="110" t="s">
        <v>20</v>
      </c>
      <c r="J14" s="159" t="s">
        <v>21</v>
      </c>
      <c r="K14" s="159"/>
      <c r="L14" s="159" t="s">
        <v>22</v>
      </c>
      <c r="M14" s="161">
        <v>1500</v>
      </c>
      <c r="N14" s="161"/>
      <c r="O14" s="161"/>
      <c r="P14" s="159" t="s">
        <v>23</v>
      </c>
      <c r="Q14" s="159" t="s">
        <v>24</v>
      </c>
      <c r="R14" s="163" t="str">
        <f>IF(F14="","",F14*M14)</f>
        <v/>
      </c>
      <c r="S14" s="163"/>
      <c r="T14" s="163"/>
      <c r="U14" s="165" t="s">
        <v>23</v>
      </c>
    </row>
    <row r="15" spans="1:21" ht="20.65" customHeight="1">
      <c r="A15" s="194"/>
      <c r="B15" s="195"/>
      <c r="C15" s="168"/>
      <c r="D15" s="168"/>
      <c r="E15" s="189"/>
      <c r="F15" s="190"/>
      <c r="G15" s="190"/>
      <c r="H15" s="190"/>
      <c r="I15" s="191"/>
      <c r="J15" s="160"/>
      <c r="K15" s="160"/>
      <c r="L15" s="160"/>
      <c r="M15" s="162"/>
      <c r="N15" s="162"/>
      <c r="O15" s="162"/>
      <c r="P15" s="160"/>
      <c r="Q15" s="160"/>
      <c r="R15" s="164"/>
      <c r="S15" s="164"/>
      <c r="T15" s="164"/>
      <c r="U15" s="166"/>
    </row>
    <row r="16" spans="1:21" ht="20.65" customHeight="1">
      <c r="A16" s="194"/>
      <c r="B16" s="195"/>
      <c r="C16" s="167" t="s">
        <v>75</v>
      </c>
      <c r="D16" s="168"/>
      <c r="E16" s="169" t="s">
        <v>19</v>
      </c>
      <c r="F16" s="170"/>
      <c r="G16" s="170"/>
      <c r="H16" s="170"/>
      <c r="I16" s="169" t="s">
        <v>20</v>
      </c>
      <c r="J16" s="171" t="s">
        <v>21</v>
      </c>
      <c r="K16" s="171"/>
      <c r="L16" s="171" t="s">
        <v>22</v>
      </c>
      <c r="M16" s="173">
        <v>3000</v>
      </c>
      <c r="N16" s="173"/>
      <c r="O16" s="173"/>
      <c r="P16" s="171" t="s">
        <v>23</v>
      </c>
      <c r="Q16" s="171" t="s">
        <v>24</v>
      </c>
      <c r="R16" s="163" t="str">
        <f t="shared" ref="R16" si="0">IF(F16="","",F16*M16)</f>
        <v/>
      </c>
      <c r="S16" s="163"/>
      <c r="T16" s="163"/>
      <c r="U16" s="198" t="s">
        <v>23</v>
      </c>
    </row>
    <row r="17" spans="1:21" ht="20.65" customHeight="1">
      <c r="A17" s="194"/>
      <c r="B17" s="195"/>
      <c r="C17" s="168"/>
      <c r="D17" s="168"/>
      <c r="E17" s="169"/>
      <c r="F17" s="170"/>
      <c r="G17" s="170"/>
      <c r="H17" s="170"/>
      <c r="I17" s="169"/>
      <c r="J17" s="172"/>
      <c r="K17" s="172"/>
      <c r="L17" s="172"/>
      <c r="M17" s="173"/>
      <c r="N17" s="173"/>
      <c r="O17" s="173"/>
      <c r="P17" s="172"/>
      <c r="Q17" s="172"/>
      <c r="R17" s="164"/>
      <c r="S17" s="164"/>
      <c r="T17" s="164"/>
      <c r="U17" s="199"/>
    </row>
    <row r="18" spans="1:21" ht="20.65" customHeight="1">
      <c r="A18" s="194"/>
      <c r="B18" s="195"/>
      <c r="C18" s="167" t="s">
        <v>76</v>
      </c>
      <c r="D18" s="168"/>
      <c r="E18" s="188" t="s">
        <v>19</v>
      </c>
      <c r="F18" s="115"/>
      <c r="G18" s="115"/>
      <c r="H18" s="115"/>
      <c r="I18" s="110" t="s">
        <v>20</v>
      </c>
      <c r="J18" s="159" t="s">
        <v>21</v>
      </c>
      <c r="K18" s="159"/>
      <c r="L18" s="159" t="s">
        <v>22</v>
      </c>
      <c r="M18" s="161">
        <v>4500</v>
      </c>
      <c r="N18" s="161"/>
      <c r="O18" s="161"/>
      <c r="P18" s="159" t="s">
        <v>23</v>
      </c>
      <c r="Q18" s="159" t="s">
        <v>24</v>
      </c>
      <c r="R18" s="163" t="str">
        <f t="shared" ref="R18" si="1">IF(F18="","",F18*M18)</f>
        <v/>
      </c>
      <c r="S18" s="163"/>
      <c r="T18" s="163"/>
      <c r="U18" s="165" t="s">
        <v>23</v>
      </c>
    </row>
    <row r="19" spans="1:21" ht="20.65" customHeight="1">
      <c r="A19" s="194"/>
      <c r="B19" s="195"/>
      <c r="C19" s="168"/>
      <c r="D19" s="168"/>
      <c r="E19" s="189"/>
      <c r="F19" s="190"/>
      <c r="G19" s="190"/>
      <c r="H19" s="190"/>
      <c r="I19" s="191"/>
      <c r="J19" s="160"/>
      <c r="K19" s="160"/>
      <c r="L19" s="160"/>
      <c r="M19" s="162"/>
      <c r="N19" s="162"/>
      <c r="O19" s="162"/>
      <c r="P19" s="160"/>
      <c r="Q19" s="160"/>
      <c r="R19" s="164"/>
      <c r="S19" s="164"/>
      <c r="T19" s="164"/>
      <c r="U19" s="166"/>
    </row>
    <row r="20" spans="1:21" ht="20.65" customHeight="1">
      <c r="A20" s="194"/>
      <c r="B20" s="195"/>
      <c r="C20" s="167" t="s">
        <v>77</v>
      </c>
      <c r="D20" s="168"/>
      <c r="E20" s="169" t="s">
        <v>19</v>
      </c>
      <c r="F20" s="170"/>
      <c r="G20" s="170"/>
      <c r="H20" s="170"/>
      <c r="I20" s="169" t="s">
        <v>20</v>
      </c>
      <c r="J20" s="171" t="s">
        <v>21</v>
      </c>
      <c r="K20" s="171"/>
      <c r="L20" s="171" t="s">
        <v>22</v>
      </c>
      <c r="M20" s="173">
        <v>6000</v>
      </c>
      <c r="N20" s="173"/>
      <c r="O20" s="173"/>
      <c r="P20" s="171" t="s">
        <v>23</v>
      </c>
      <c r="Q20" s="171" t="s">
        <v>24</v>
      </c>
      <c r="R20" s="163" t="str">
        <f t="shared" ref="R20" si="2">IF(F20="","",F20*M20)</f>
        <v/>
      </c>
      <c r="S20" s="163"/>
      <c r="T20" s="163"/>
      <c r="U20" s="198" t="s">
        <v>23</v>
      </c>
    </row>
    <row r="21" spans="1:21" ht="20.65" customHeight="1">
      <c r="A21" s="194"/>
      <c r="B21" s="195"/>
      <c r="C21" s="168"/>
      <c r="D21" s="168"/>
      <c r="E21" s="169"/>
      <c r="F21" s="170"/>
      <c r="G21" s="170"/>
      <c r="H21" s="170"/>
      <c r="I21" s="169"/>
      <c r="J21" s="172"/>
      <c r="K21" s="172"/>
      <c r="L21" s="172"/>
      <c r="M21" s="173"/>
      <c r="N21" s="173"/>
      <c r="O21" s="173"/>
      <c r="P21" s="172"/>
      <c r="Q21" s="172"/>
      <c r="R21" s="164"/>
      <c r="S21" s="164"/>
      <c r="T21" s="164"/>
      <c r="U21" s="199"/>
    </row>
    <row r="22" spans="1:21" ht="20.65" customHeight="1">
      <c r="A22" s="194"/>
      <c r="B22" s="195"/>
      <c r="C22" s="167" t="s">
        <v>78</v>
      </c>
      <c r="D22" s="168"/>
      <c r="E22" s="188" t="s">
        <v>19</v>
      </c>
      <c r="F22" s="115"/>
      <c r="G22" s="115"/>
      <c r="H22" s="115"/>
      <c r="I22" s="110" t="s">
        <v>20</v>
      </c>
      <c r="J22" s="159" t="s">
        <v>21</v>
      </c>
      <c r="K22" s="159"/>
      <c r="L22" s="159" t="s">
        <v>22</v>
      </c>
      <c r="M22" s="161">
        <v>7500</v>
      </c>
      <c r="N22" s="161"/>
      <c r="O22" s="161"/>
      <c r="P22" s="159" t="s">
        <v>23</v>
      </c>
      <c r="Q22" s="159" t="s">
        <v>24</v>
      </c>
      <c r="R22" s="163" t="str">
        <f t="shared" ref="R22" si="3">IF(F22="","",F22*M22)</f>
        <v/>
      </c>
      <c r="S22" s="163"/>
      <c r="T22" s="163"/>
      <c r="U22" s="165" t="s">
        <v>23</v>
      </c>
    </row>
    <row r="23" spans="1:21" ht="20.65" customHeight="1">
      <c r="A23" s="196"/>
      <c r="B23" s="197"/>
      <c r="C23" s="168"/>
      <c r="D23" s="168"/>
      <c r="E23" s="189"/>
      <c r="F23" s="190"/>
      <c r="G23" s="190"/>
      <c r="H23" s="190"/>
      <c r="I23" s="191"/>
      <c r="J23" s="160"/>
      <c r="K23" s="160"/>
      <c r="L23" s="160"/>
      <c r="M23" s="162"/>
      <c r="N23" s="162"/>
      <c r="O23" s="162"/>
      <c r="P23" s="160"/>
      <c r="Q23" s="160"/>
      <c r="R23" s="164"/>
      <c r="S23" s="164"/>
      <c r="T23" s="164"/>
      <c r="U23" s="166"/>
    </row>
    <row r="24" spans="1:21" ht="39" customHeight="1">
      <c r="A24" s="113" t="s">
        <v>95</v>
      </c>
      <c r="B24" s="114"/>
      <c r="C24" s="114"/>
      <c r="D24" s="114"/>
      <c r="E24" s="30" t="s">
        <v>19</v>
      </c>
      <c r="F24" s="115"/>
      <c r="G24" s="115"/>
      <c r="H24" s="115"/>
      <c r="I24" s="29" t="s">
        <v>20</v>
      </c>
      <c r="J24" s="116" t="s">
        <v>21</v>
      </c>
      <c r="K24" s="116"/>
      <c r="L24" s="116" t="s">
        <v>22</v>
      </c>
      <c r="M24" s="117">
        <v>1000</v>
      </c>
      <c r="N24" s="117"/>
      <c r="O24" s="117"/>
      <c r="P24" s="116" t="s">
        <v>23</v>
      </c>
      <c r="Q24" s="116" t="s">
        <v>24</v>
      </c>
      <c r="R24" s="118" t="str">
        <f t="shared" ref="R24" si="4">IF(F24="","",F24*M24)</f>
        <v/>
      </c>
      <c r="S24" s="118"/>
      <c r="T24" s="118"/>
      <c r="U24" s="119" t="s">
        <v>23</v>
      </c>
    </row>
    <row r="25" spans="1:21" ht="17.25" customHeight="1">
      <c r="A25" s="114"/>
      <c r="B25" s="114"/>
      <c r="C25" s="114"/>
      <c r="D25" s="114"/>
      <c r="E25" s="111" t="s">
        <v>82</v>
      </c>
      <c r="F25" s="112"/>
      <c r="G25" s="112"/>
      <c r="H25" s="112"/>
      <c r="I25" s="112"/>
      <c r="J25" s="116"/>
      <c r="K25" s="116"/>
      <c r="L25" s="116"/>
      <c r="M25" s="117"/>
      <c r="N25" s="117"/>
      <c r="O25" s="117"/>
      <c r="P25" s="116"/>
      <c r="Q25" s="116"/>
      <c r="R25" s="118"/>
      <c r="S25" s="118"/>
      <c r="T25" s="118"/>
      <c r="U25" s="119"/>
    </row>
    <row r="26" spans="1:21" ht="39" customHeight="1">
      <c r="A26" s="113" t="s">
        <v>71</v>
      </c>
      <c r="B26" s="114"/>
      <c r="C26" s="114"/>
      <c r="D26" s="114"/>
      <c r="E26" s="30" t="s">
        <v>19</v>
      </c>
      <c r="F26" s="115"/>
      <c r="G26" s="115"/>
      <c r="H26" s="115"/>
      <c r="I26" s="29" t="s">
        <v>20</v>
      </c>
      <c r="J26" s="116" t="s">
        <v>21</v>
      </c>
      <c r="K26" s="116"/>
      <c r="L26" s="116" t="s">
        <v>22</v>
      </c>
      <c r="M26" s="117">
        <v>1000</v>
      </c>
      <c r="N26" s="117"/>
      <c r="O26" s="117"/>
      <c r="P26" s="116" t="s">
        <v>23</v>
      </c>
      <c r="Q26" s="116" t="s">
        <v>24</v>
      </c>
      <c r="R26" s="118" t="str">
        <f t="shared" ref="R26" si="5">IF(F26="","",F26*M26)</f>
        <v/>
      </c>
      <c r="S26" s="118"/>
      <c r="T26" s="118"/>
      <c r="U26" s="119" t="s">
        <v>23</v>
      </c>
    </row>
    <row r="27" spans="1:21" ht="15.75" customHeight="1">
      <c r="A27" s="114"/>
      <c r="B27" s="114"/>
      <c r="C27" s="114"/>
      <c r="D27" s="114"/>
      <c r="E27" s="111" t="s">
        <v>117</v>
      </c>
      <c r="F27" s="112"/>
      <c r="G27" s="112"/>
      <c r="H27" s="112"/>
      <c r="I27" s="112"/>
      <c r="J27" s="116"/>
      <c r="K27" s="116"/>
      <c r="L27" s="116"/>
      <c r="M27" s="117"/>
      <c r="N27" s="117"/>
      <c r="O27" s="117"/>
      <c r="P27" s="116"/>
      <c r="Q27" s="116"/>
      <c r="R27" s="118"/>
      <c r="S27" s="118"/>
      <c r="T27" s="118"/>
      <c r="U27" s="119"/>
    </row>
    <row r="28" spans="1:21" ht="39" customHeight="1">
      <c r="A28" s="113" t="s">
        <v>133</v>
      </c>
      <c r="B28" s="114"/>
      <c r="C28" s="114"/>
      <c r="D28" s="114"/>
      <c r="E28" s="30" t="s">
        <v>19</v>
      </c>
      <c r="F28" s="115"/>
      <c r="G28" s="115"/>
      <c r="H28" s="115"/>
      <c r="I28" s="29" t="s">
        <v>20</v>
      </c>
      <c r="J28" s="116" t="s">
        <v>83</v>
      </c>
      <c r="K28" s="116"/>
      <c r="L28" s="116" t="s">
        <v>22</v>
      </c>
      <c r="M28" s="117">
        <v>1000</v>
      </c>
      <c r="N28" s="117"/>
      <c r="O28" s="117"/>
      <c r="P28" s="116" t="s">
        <v>23</v>
      </c>
      <c r="Q28" s="116" t="s">
        <v>24</v>
      </c>
      <c r="R28" s="118" t="str">
        <f t="shared" ref="R28" si="6">IF(F28="","",F28*M28)</f>
        <v/>
      </c>
      <c r="S28" s="118"/>
      <c r="T28" s="118"/>
      <c r="U28" s="119" t="s">
        <v>23</v>
      </c>
    </row>
    <row r="29" spans="1:21" ht="17.25" customHeight="1">
      <c r="A29" s="114"/>
      <c r="B29" s="114"/>
      <c r="C29" s="114"/>
      <c r="D29" s="114"/>
      <c r="E29" s="111" t="s">
        <v>84</v>
      </c>
      <c r="F29" s="112"/>
      <c r="G29" s="112"/>
      <c r="H29" s="112"/>
      <c r="I29" s="112"/>
      <c r="J29" s="116"/>
      <c r="K29" s="116"/>
      <c r="L29" s="116"/>
      <c r="M29" s="117"/>
      <c r="N29" s="117"/>
      <c r="O29" s="117"/>
      <c r="P29" s="116"/>
      <c r="Q29" s="116"/>
      <c r="R29" s="118"/>
      <c r="S29" s="118"/>
      <c r="T29" s="118"/>
      <c r="U29" s="119"/>
    </row>
    <row r="30" spans="1:21" ht="39" customHeight="1">
      <c r="A30" s="113" t="s">
        <v>25</v>
      </c>
      <c r="B30" s="114"/>
      <c r="C30" s="114"/>
      <c r="D30" s="114"/>
      <c r="E30" s="30" t="s">
        <v>19</v>
      </c>
      <c r="F30" s="115"/>
      <c r="G30" s="115"/>
      <c r="H30" s="115"/>
      <c r="I30" s="29" t="s">
        <v>20</v>
      </c>
      <c r="J30" s="110" t="s">
        <v>26</v>
      </c>
      <c r="K30" s="110"/>
      <c r="L30" s="116" t="s">
        <v>22</v>
      </c>
      <c r="M30" s="146">
        <v>850</v>
      </c>
      <c r="N30" s="146"/>
      <c r="O30" s="146"/>
      <c r="P30" s="116" t="s">
        <v>23</v>
      </c>
      <c r="Q30" s="116" t="s">
        <v>24</v>
      </c>
      <c r="R30" s="118" t="str">
        <f t="shared" ref="R30" si="7">IF(F30="","",F30*M30)</f>
        <v/>
      </c>
      <c r="S30" s="118"/>
      <c r="T30" s="118"/>
      <c r="U30" s="119" t="s">
        <v>23</v>
      </c>
    </row>
    <row r="31" spans="1:21" ht="18" customHeight="1">
      <c r="A31" s="114"/>
      <c r="B31" s="114"/>
      <c r="C31" s="114"/>
      <c r="D31" s="114"/>
      <c r="E31" s="111" t="s">
        <v>85</v>
      </c>
      <c r="F31" s="112"/>
      <c r="G31" s="112"/>
      <c r="H31" s="112"/>
      <c r="I31" s="112"/>
      <c r="J31" s="112"/>
      <c r="K31" s="112"/>
      <c r="L31" s="116"/>
      <c r="M31" s="146"/>
      <c r="N31" s="146"/>
      <c r="O31" s="146"/>
      <c r="P31" s="116"/>
      <c r="Q31" s="116"/>
      <c r="R31" s="118"/>
      <c r="S31" s="118"/>
      <c r="T31" s="118"/>
      <c r="U31" s="119"/>
    </row>
    <row r="32" spans="1:21" s="42" customFormat="1" ht="17.25" customHeight="1">
      <c r="A32" s="147" t="s">
        <v>135</v>
      </c>
      <c r="B32" s="148"/>
      <c r="C32" s="148"/>
      <c r="D32" s="148"/>
      <c r="E32" s="149" t="s">
        <v>136</v>
      </c>
      <c r="F32" s="151" t="str">
        <f>IF([1]リスト!H24="","",[1]リスト!H24)</f>
        <v/>
      </c>
      <c r="G32" s="151"/>
      <c r="H32" s="151"/>
      <c r="I32" s="149" t="s">
        <v>137</v>
      </c>
      <c r="J32" s="121" t="s">
        <v>138</v>
      </c>
      <c r="K32" s="121"/>
      <c r="L32" s="121" t="s">
        <v>139</v>
      </c>
      <c r="M32" s="123">
        <v>1000</v>
      </c>
      <c r="N32" s="123"/>
      <c r="O32" s="123"/>
      <c r="P32" s="121" t="s">
        <v>140</v>
      </c>
      <c r="Q32" s="153" t="s">
        <v>141</v>
      </c>
      <c r="R32" s="155" t="str">
        <f>IF(F32="","",F32*M32)</f>
        <v/>
      </c>
      <c r="S32" s="155"/>
      <c r="T32" s="155"/>
      <c r="U32" s="157" t="s">
        <v>140</v>
      </c>
    </row>
    <row r="33" spans="1:21" s="42" customFormat="1" ht="17.25" customHeight="1">
      <c r="A33" s="148"/>
      <c r="B33" s="148"/>
      <c r="C33" s="148"/>
      <c r="D33" s="148"/>
      <c r="E33" s="150"/>
      <c r="F33" s="152"/>
      <c r="G33" s="152"/>
      <c r="H33" s="152"/>
      <c r="I33" s="150"/>
      <c r="J33" s="122"/>
      <c r="K33" s="122"/>
      <c r="L33" s="122"/>
      <c r="M33" s="124"/>
      <c r="N33" s="124"/>
      <c r="O33" s="124"/>
      <c r="P33" s="122"/>
      <c r="Q33" s="154"/>
      <c r="R33" s="156"/>
      <c r="S33" s="156"/>
      <c r="T33" s="156"/>
      <c r="U33" s="158"/>
    </row>
    <row r="34" spans="1:21" ht="10.5" customHeight="1">
      <c r="A34" s="12"/>
      <c r="B34" s="12"/>
      <c r="C34" s="12"/>
      <c r="D34" s="12"/>
      <c r="E34" s="12"/>
      <c r="F34" s="13"/>
      <c r="G34" s="13"/>
      <c r="H34" s="13"/>
      <c r="I34" s="12"/>
      <c r="J34" s="12"/>
      <c r="K34" s="12"/>
      <c r="L34" s="12"/>
      <c r="M34" s="14"/>
      <c r="N34" s="14"/>
      <c r="O34" s="14"/>
      <c r="P34" s="12"/>
      <c r="Q34" s="12"/>
      <c r="R34" s="15"/>
      <c r="S34" s="15"/>
      <c r="T34" s="15"/>
      <c r="U34" s="12"/>
    </row>
    <row r="35" spans="1:21" ht="10.5" customHeight="1" thickBot="1">
      <c r="A35" s="16"/>
      <c r="B35" s="16"/>
      <c r="C35" s="16"/>
      <c r="D35" s="16"/>
      <c r="E35" s="16"/>
      <c r="F35" s="16"/>
      <c r="G35" s="16"/>
      <c r="H35" s="16"/>
      <c r="I35" s="16"/>
      <c r="J35" s="16"/>
      <c r="K35" s="16"/>
      <c r="L35" s="16"/>
      <c r="M35" s="17"/>
      <c r="N35" s="18"/>
      <c r="O35" s="18"/>
      <c r="P35" s="16"/>
      <c r="Q35" s="16"/>
      <c r="R35" s="16"/>
      <c r="S35" s="16"/>
      <c r="T35" s="16"/>
      <c r="U35" s="19"/>
    </row>
    <row r="36" spans="1:21" ht="20.25" customHeight="1">
      <c r="A36" s="120" t="s">
        <v>142</v>
      </c>
      <c r="B36" s="120"/>
      <c r="C36" s="120"/>
      <c r="D36" s="120"/>
      <c r="E36" s="120"/>
      <c r="F36" s="120"/>
      <c r="G36" s="120"/>
      <c r="H36" s="120"/>
      <c r="I36" s="120"/>
      <c r="J36" s="120"/>
      <c r="K36" s="120"/>
      <c r="L36" s="120"/>
      <c r="M36" s="20"/>
      <c r="N36" s="134" t="s">
        <v>27</v>
      </c>
      <c r="O36" s="135"/>
      <c r="P36" s="140">
        <f>SUM(R15:T34)</f>
        <v>0</v>
      </c>
      <c r="Q36" s="141"/>
      <c r="R36" s="141"/>
      <c r="S36" s="141"/>
      <c r="T36" s="141"/>
      <c r="U36" s="125" t="s">
        <v>23</v>
      </c>
    </row>
    <row r="37" spans="1:21" ht="20.25" customHeight="1">
      <c r="A37" s="120" t="s">
        <v>143</v>
      </c>
      <c r="B37" s="120"/>
      <c r="C37" s="120"/>
      <c r="D37" s="120"/>
      <c r="E37" s="120"/>
      <c r="F37" s="120"/>
      <c r="G37" s="120"/>
      <c r="H37" s="120"/>
      <c r="I37" s="120"/>
      <c r="J37" s="120"/>
      <c r="K37" s="120"/>
      <c r="L37" s="120"/>
      <c r="M37" s="20"/>
      <c r="N37" s="136"/>
      <c r="O37" s="137"/>
      <c r="P37" s="142"/>
      <c r="Q37" s="143"/>
      <c r="R37" s="143"/>
      <c r="S37" s="143"/>
      <c r="T37" s="143"/>
      <c r="U37" s="126"/>
    </row>
    <row r="38" spans="1:21" ht="20.25" customHeight="1" thickBot="1">
      <c r="A38" s="120" t="s">
        <v>144</v>
      </c>
      <c r="B38" s="120"/>
      <c r="C38" s="120"/>
      <c r="D38" s="120"/>
      <c r="E38" s="120"/>
      <c r="F38" s="120"/>
      <c r="G38" s="120"/>
      <c r="H38" s="120"/>
      <c r="I38" s="120"/>
      <c r="J38" s="120"/>
      <c r="K38" s="120"/>
      <c r="L38" s="120"/>
      <c r="M38" s="21"/>
      <c r="N38" s="138"/>
      <c r="O38" s="139"/>
      <c r="P38" s="144"/>
      <c r="Q38" s="145"/>
      <c r="R38" s="145"/>
      <c r="S38" s="145"/>
      <c r="T38" s="145"/>
      <c r="U38" s="127"/>
    </row>
    <row r="39" spans="1:21" ht="20.25" customHeight="1">
      <c r="A39" s="120" t="s">
        <v>145</v>
      </c>
      <c r="B39" s="120"/>
      <c r="C39" s="120"/>
      <c r="D39" s="120"/>
      <c r="E39" s="120"/>
      <c r="F39" s="120"/>
      <c r="G39" s="120"/>
      <c r="H39" s="120"/>
      <c r="I39" s="120"/>
      <c r="J39" s="120"/>
      <c r="K39" s="120"/>
      <c r="L39" s="120"/>
      <c r="M39" s="21"/>
      <c r="N39" s="128" t="s">
        <v>134</v>
      </c>
      <c r="O39" s="129"/>
      <c r="P39" s="129"/>
      <c r="Q39" s="129"/>
      <c r="R39" s="129"/>
      <c r="S39" s="129"/>
      <c r="T39" s="129"/>
      <c r="U39" s="130"/>
    </row>
    <row r="40" spans="1:21" ht="18.75" customHeight="1" thickBot="1">
      <c r="A40" s="120" t="s">
        <v>146</v>
      </c>
      <c r="B40" s="120"/>
      <c r="C40" s="120"/>
      <c r="D40" s="120"/>
      <c r="E40" s="120"/>
      <c r="F40" s="120"/>
      <c r="G40" s="120"/>
      <c r="H40" s="120"/>
      <c r="I40" s="120"/>
      <c r="J40" s="120"/>
      <c r="K40" s="120"/>
      <c r="L40" s="120"/>
      <c r="M40" s="22"/>
      <c r="N40" s="131"/>
      <c r="O40" s="132"/>
      <c r="P40" s="132"/>
      <c r="Q40" s="132"/>
      <c r="R40" s="132"/>
      <c r="S40" s="132"/>
      <c r="T40" s="132"/>
      <c r="U40" s="133"/>
    </row>
    <row r="41" spans="1:21" ht="18" customHeight="1">
      <c r="A41" s="22"/>
      <c r="B41" s="22"/>
      <c r="C41" s="22"/>
      <c r="D41" s="22"/>
      <c r="E41" s="22"/>
      <c r="F41" s="22"/>
      <c r="G41" s="22"/>
      <c r="H41" s="22"/>
      <c r="I41" s="22"/>
      <c r="J41" s="22"/>
      <c r="K41" s="22"/>
      <c r="L41" s="22"/>
    </row>
  </sheetData>
  <mergeCells count="135">
    <mergeCell ref="R16:T17"/>
    <mergeCell ref="R18:T19"/>
    <mergeCell ref="U18:U19"/>
    <mergeCell ref="F18:H19"/>
    <mergeCell ref="I18:I19"/>
    <mergeCell ref="J18:K19"/>
    <mergeCell ref="L18:L19"/>
    <mergeCell ref="M18:O19"/>
    <mergeCell ref="P18:P19"/>
    <mergeCell ref="Q18:Q19"/>
    <mergeCell ref="U16:U17"/>
    <mergeCell ref="C18:D19"/>
    <mergeCell ref="E18:E19"/>
    <mergeCell ref="J16:K17"/>
    <mergeCell ref="L16:L17"/>
    <mergeCell ref="M16:O17"/>
    <mergeCell ref="P16:P17"/>
    <mergeCell ref="Q16:Q17"/>
    <mergeCell ref="C16:D17"/>
    <mergeCell ref="E16:E17"/>
    <mergeCell ref="F16:H17"/>
    <mergeCell ref="I16:I17"/>
    <mergeCell ref="A1:U2"/>
    <mergeCell ref="A4:U4"/>
    <mergeCell ref="A5:D6"/>
    <mergeCell ref="E5:M6"/>
    <mergeCell ref="N5:U6"/>
    <mergeCell ref="A7:D8"/>
    <mergeCell ref="N7:U8"/>
    <mergeCell ref="A9:D10"/>
    <mergeCell ref="E10:U10"/>
    <mergeCell ref="F9:I9"/>
    <mergeCell ref="J9:U9"/>
    <mergeCell ref="E8:M8"/>
    <mergeCell ref="E7:F7"/>
    <mergeCell ref="G7:M7"/>
    <mergeCell ref="A11:D12"/>
    <mergeCell ref="E11:F12"/>
    <mergeCell ref="G11:L12"/>
    <mergeCell ref="M11:N12"/>
    <mergeCell ref="O11:U12"/>
    <mergeCell ref="U14:U15"/>
    <mergeCell ref="C14:D15"/>
    <mergeCell ref="E14:E15"/>
    <mergeCell ref="F14:H15"/>
    <mergeCell ref="I14:I15"/>
    <mergeCell ref="J14:K15"/>
    <mergeCell ref="R14:T15"/>
    <mergeCell ref="L14:L15"/>
    <mergeCell ref="M14:O15"/>
    <mergeCell ref="P14:P15"/>
    <mergeCell ref="Q14:Q15"/>
    <mergeCell ref="A14:B23"/>
    <mergeCell ref="R20:T21"/>
    <mergeCell ref="U20:U21"/>
    <mergeCell ref="C22:D23"/>
    <mergeCell ref="E22:E23"/>
    <mergeCell ref="F22:H23"/>
    <mergeCell ref="I22:I23"/>
    <mergeCell ref="J22:K23"/>
    <mergeCell ref="L22:L23"/>
    <mergeCell ref="M22:O23"/>
    <mergeCell ref="P22:P23"/>
    <mergeCell ref="Q22:Q23"/>
    <mergeCell ref="R22:T23"/>
    <mergeCell ref="U22:U23"/>
    <mergeCell ref="C20:D21"/>
    <mergeCell ref="E20:E21"/>
    <mergeCell ref="F20:H21"/>
    <mergeCell ref="I20:I21"/>
    <mergeCell ref="J20:K21"/>
    <mergeCell ref="L20:L21"/>
    <mergeCell ref="M20:O21"/>
    <mergeCell ref="P20:P21"/>
    <mergeCell ref="Q20:Q21"/>
    <mergeCell ref="A40:L40"/>
    <mergeCell ref="L30:L31"/>
    <mergeCell ref="U36:U38"/>
    <mergeCell ref="N39:U40"/>
    <mergeCell ref="U30:U31"/>
    <mergeCell ref="N36:O38"/>
    <mergeCell ref="P36:T38"/>
    <mergeCell ref="A30:D31"/>
    <mergeCell ref="M30:O31"/>
    <mergeCell ref="A37:L37"/>
    <mergeCell ref="P30:P31"/>
    <mergeCell ref="Q30:Q31"/>
    <mergeCell ref="R30:T31"/>
    <mergeCell ref="A36:L36"/>
    <mergeCell ref="A38:L38"/>
    <mergeCell ref="F30:H30"/>
    <mergeCell ref="A32:D33"/>
    <mergeCell ref="E32:E33"/>
    <mergeCell ref="F32:H33"/>
    <mergeCell ref="I32:I33"/>
    <mergeCell ref="P32:P33"/>
    <mergeCell ref="Q32:Q33"/>
    <mergeCell ref="R32:T33"/>
    <mergeCell ref="U32:U33"/>
    <mergeCell ref="A39:L39"/>
    <mergeCell ref="R26:T27"/>
    <mergeCell ref="J24:K25"/>
    <mergeCell ref="L24:L25"/>
    <mergeCell ref="M24:O25"/>
    <mergeCell ref="P24:P25"/>
    <mergeCell ref="A26:D27"/>
    <mergeCell ref="J26:K27"/>
    <mergeCell ref="L26:L27"/>
    <mergeCell ref="M26:O27"/>
    <mergeCell ref="P26:P27"/>
    <mergeCell ref="Q26:Q27"/>
    <mergeCell ref="A24:D25"/>
    <mergeCell ref="J32:K33"/>
    <mergeCell ref="L32:L33"/>
    <mergeCell ref="M32:O33"/>
    <mergeCell ref="R28:T29"/>
    <mergeCell ref="U28:U29"/>
    <mergeCell ref="E29:I29"/>
    <mergeCell ref="U26:U27"/>
    <mergeCell ref="F24:H24"/>
    <mergeCell ref="E25:I25"/>
    <mergeCell ref="F26:H26"/>
    <mergeCell ref="E27:I27"/>
    <mergeCell ref="R24:T25"/>
    <mergeCell ref="U24:U25"/>
    <mergeCell ref="Q24:Q25"/>
    <mergeCell ref="J30:K30"/>
    <mergeCell ref="E31:K31"/>
    <mergeCell ref="A28:D29"/>
    <mergeCell ref="F28:H28"/>
    <mergeCell ref="J28:K29"/>
    <mergeCell ref="L28:L29"/>
    <mergeCell ref="M28:O29"/>
    <mergeCell ref="P28:P29"/>
    <mergeCell ref="Q28:Q29"/>
  </mergeCells>
  <phoneticPr fontId="1"/>
  <printOptions horizontalCentered="1" verticalCentered="1"/>
  <pageMargins left="0.39370078740157483" right="0.39370078740157483" top="0.19685039370078741" bottom="0.19685039370078741" header="0.19685039370078741" footer="0.11811023622047245"/>
  <pageSetup paperSize="9" scale="8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39"/>
  <sheetViews>
    <sheetView workbookViewId="0">
      <selection activeCell="G20" sqref="G20"/>
    </sheetView>
  </sheetViews>
  <sheetFormatPr defaultRowHeight="18.75"/>
  <cols>
    <col min="1" max="13" width="5.875" customWidth="1"/>
  </cols>
  <sheetData>
    <row r="1" spans="1:13">
      <c r="A1" s="226" t="s">
        <v>32</v>
      </c>
      <c r="B1" s="226"/>
      <c r="C1" s="226"/>
      <c r="D1" s="226"/>
      <c r="E1" s="226"/>
      <c r="F1" s="226"/>
      <c r="G1" s="226"/>
      <c r="H1" s="226"/>
      <c r="I1" s="226"/>
      <c r="J1" s="226"/>
      <c r="K1" s="226"/>
      <c r="L1" s="226"/>
      <c r="M1" s="226"/>
    </row>
    <row r="2" spans="1:13">
      <c r="A2" s="227"/>
      <c r="B2" s="227"/>
      <c r="C2" s="227"/>
      <c r="D2" s="227"/>
      <c r="E2" s="227"/>
      <c r="F2" s="227"/>
      <c r="G2" s="227"/>
      <c r="H2" s="227"/>
      <c r="I2" s="227"/>
      <c r="J2" s="227"/>
      <c r="K2" s="227"/>
      <c r="L2" s="227"/>
      <c r="M2" s="227"/>
    </row>
    <row r="3" spans="1:13">
      <c r="A3" s="228" t="s">
        <v>15</v>
      </c>
      <c r="B3" s="229"/>
      <c r="C3" s="229"/>
      <c r="D3" s="229"/>
      <c r="E3" s="207" t="str">
        <f>IF(統括表!E5="","",統括表!E5)</f>
        <v/>
      </c>
      <c r="F3" s="207"/>
      <c r="G3" s="207"/>
      <c r="H3" s="207"/>
      <c r="I3" s="207"/>
      <c r="J3" s="207"/>
      <c r="K3" s="207"/>
      <c r="L3" s="207"/>
      <c r="M3" s="207"/>
    </row>
    <row r="4" spans="1:13">
      <c r="A4" s="230"/>
      <c r="B4" s="231"/>
      <c r="C4" s="231"/>
      <c r="D4" s="231"/>
      <c r="E4" s="207"/>
      <c r="F4" s="207"/>
      <c r="G4" s="207"/>
      <c r="H4" s="207"/>
      <c r="I4" s="207"/>
      <c r="J4" s="207"/>
      <c r="K4" s="207"/>
      <c r="L4" s="207"/>
      <c r="M4" s="207"/>
    </row>
    <row r="5" spans="1:13">
      <c r="A5" s="232" t="s">
        <v>16</v>
      </c>
      <c r="B5" s="233"/>
      <c r="C5" s="233"/>
      <c r="D5" s="233"/>
      <c r="E5" s="207" t="str">
        <f>IF(統括表!E8="","",統括表!E8)</f>
        <v/>
      </c>
      <c r="F5" s="207"/>
      <c r="G5" s="207"/>
      <c r="H5" s="207"/>
      <c r="I5" s="207"/>
      <c r="J5" s="207"/>
      <c r="K5" s="207"/>
      <c r="L5" s="207"/>
      <c r="M5" s="207"/>
    </row>
    <row r="6" spans="1:13">
      <c r="A6" s="234"/>
      <c r="B6" s="235"/>
      <c r="C6" s="235"/>
      <c r="D6" s="235"/>
      <c r="E6" s="207"/>
      <c r="F6" s="207"/>
      <c r="G6" s="207"/>
      <c r="H6" s="207"/>
      <c r="I6" s="207"/>
      <c r="J6" s="207"/>
      <c r="K6" s="207"/>
      <c r="L6" s="207"/>
      <c r="M6" s="207"/>
    </row>
    <row r="7" spans="1:13">
      <c r="A7" s="39"/>
      <c r="B7" s="40"/>
      <c r="C7" s="40"/>
      <c r="D7" s="32"/>
      <c r="E7" s="32"/>
      <c r="F7" s="32"/>
      <c r="G7" s="32"/>
      <c r="H7" s="32"/>
      <c r="I7" s="32"/>
      <c r="J7" s="32"/>
      <c r="K7" s="32"/>
      <c r="L7" s="32"/>
      <c r="M7" s="33"/>
    </row>
    <row r="8" spans="1:13">
      <c r="A8" s="41" t="s">
        <v>123</v>
      </c>
      <c r="B8" s="42"/>
      <c r="C8" s="42"/>
      <c r="M8" s="35"/>
    </row>
    <row r="9" spans="1:13">
      <c r="A9" s="41" t="s">
        <v>124</v>
      </c>
      <c r="B9" s="42"/>
      <c r="C9" s="42"/>
      <c r="M9" s="35"/>
    </row>
    <row r="10" spans="1:13">
      <c r="A10" s="41" t="s">
        <v>125</v>
      </c>
      <c r="B10" s="42"/>
      <c r="C10" s="42"/>
      <c r="M10" s="35"/>
    </row>
    <row r="11" spans="1:13">
      <c r="A11" s="41" t="s">
        <v>126</v>
      </c>
      <c r="B11" s="42"/>
      <c r="C11" s="42"/>
      <c r="M11" s="35"/>
    </row>
    <row r="12" spans="1:13">
      <c r="A12" s="41" t="s">
        <v>127</v>
      </c>
      <c r="B12" s="42"/>
      <c r="C12" s="42"/>
      <c r="M12" s="35"/>
    </row>
    <row r="13" spans="1:13">
      <c r="A13" s="34"/>
      <c r="M13" s="35"/>
    </row>
    <row r="14" spans="1:13">
      <c r="A14" s="34"/>
      <c r="M14" s="35"/>
    </row>
    <row r="15" spans="1:13">
      <c r="A15" s="34"/>
      <c r="M15" s="35"/>
    </row>
    <row r="16" spans="1:13">
      <c r="A16" s="34"/>
      <c r="M16" s="35"/>
    </row>
    <row r="17" spans="1:13">
      <c r="A17" s="34"/>
      <c r="M17" s="35"/>
    </row>
    <row r="18" spans="1:13">
      <c r="A18" s="34"/>
      <c r="M18" s="35"/>
    </row>
    <row r="19" spans="1:13">
      <c r="A19" s="34"/>
      <c r="M19" s="35"/>
    </row>
    <row r="20" spans="1:13">
      <c r="A20" s="34"/>
      <c r="M20" s="35"/>
    </row>
    <row r="21" spans="1:13">
      <c r="A21" s="34"/>
      <c r="M21" s="35"/>
    </row>
    <row r="22" spans="1:13">
      <c r="A22" s="34"/>
      <c r="M22" s="35"/>
    </row>
    <row r="23" spans="1:13">
      <c r="A23" s="34"/>
      <c r="M23" s="35"/>
    </row>
    <row r="24" spans="1:13">
      <c r="A24" s="34"/>
      <c r="M24" s="35"/>
    </row>
    <row r="25" spans="1:13">
      <c r="A25" s="34"/>
      <c r="M25" s="35"/>
    </row>
    <row r="26" spans="1:13">
      <c r="A26" s="34"/>
      <c r="M26" s="35"/>
    </row>
    <row r="27" spans="1:13">
      <c r="A27" s="34"/>
      <c r="M27" s="35"/>
    </row>
    <row r="28" spans="1:13">
      <c r="A28" s="34"/>
      <c r="M28" s="35"/>
    </row>
    <row r="29" spans="1:13">
      <c r="A29" s="34"/>
      <c r="M29" s="35"/>
    </row>
    <row r="30" spans="1:13">
      <c r="A30" s="34"/>
      <c r="M30" s="35"/>
    </row>
    <row r="31" spans="1:13">
      <c r="A31" s="34"/>
      <c r="M31" s="35"/>
    </row>
    <row r="32" spans="1:13">
      <c r="A32" s="34"/>
      <c r="M32" s="35"/>
    </row>
    <row r="33" spans="1:13">
      <c r="A33" s="34"/>
      <c r="M33" s="35"/>
    </row>
    <row r="34" spans="1:13">
      <c r="A34" s="34"/>
      <c r="M34" s="35"/>
    </row>
    <row r="35" spans="1:13">
      <c r="A35" s="34"/>
      <c r="M35" s="35"/>
    </row>
    <row r="36" spans="1:13">
      <c r="A36" s="34"/>
      <c r="M36" s="35"/>
    </row>
    <row r="37" spans="1:13">
      <c r="A37" s="34"/>
      <c r="M37" s="35"/>
    </row>
    <row r="38" spans="1:13">
      <c r="A38" s="34"/>
      <c r="M38" s="35"/>
    </row>
    <row r="39" spans="1:13">
      <c r="A39" s="36"/>
      <c r="B39" s="37"/>
      <c r="C39" s="37"/>
      <c r="D39" s="37"/>
      <c r="E39" s="37"/>
      <c r="F39" s="37"/>
      <c r="G39" s="37"/>
      <c r="H39" s="37"/>
      <c r="I39" s="37"/>
      <c r="J39" s="37"/>
      <c r="K39" s="37"/>
      <c r="L39" s="37"/>
      <c r="M39" s="38"/>
    </row>
  </sheetData>
  <mergeCells count="5">
    <mergeCell ref="A1:M2"/>
    <mergeCell ref="A3:D4"/>
    <mergeCell ref="E3:M4"/>
    <mergeCell ref="A5:D6"/>
    <mergeCell ref="E5:M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42"/>
  <sheetViews>
    <sheetView view="pageBreakPreview" zoomScale="115" zoomScaleNormal="100" zoomScaleSheetLayoutView="115" workbookViewId="0">
      <selection activeCell="Q18" sqref="Q18"/>
    </sheetView>
  </sheetViews>
  <sheetFormatPr defaultRowHeight="18.75"/>
  <cols>
    <col min="1" max="16" width="5.375" customWidth="1"/>
  </cols>
  <sheetData>
    <row r="1" spans="1:17" ht="15.4" customHeight="1">
      <c r="A1" s="275" t="s">
        <v>105</v>
      </c>
      <c r="B1" s="275"/>
      <c r="C1" s="275"/>
      <c r="D1" s="275"/>
      <c r="E1" s="275"/>
      <c r="F1" s="275"/>
      <c r="G1" s="275"/>
      <c r="H1" s="275"/>
      <c r="I1" s="275"/>
      <c r="J1" s="275"/>
      <c r="K1" s="275"/>
      <c r="L1" s="275"/>
      <c r="M1" s="275"/>
      <c r="N1" s="275"/>
      <c r="O1" s="275"/>
    </row>
    <row r="2" spans="1:17" ht="15.4" customHeight="1">
      <c r="A2" s="275" t="s">
        <v>106</v>
      </c>
      <c r="B2" s="275"/>
      <c r="C2" s="275"/>
      <c r="D2" s="275"/>
      <c r="E2" s="275"/>
      <c r="F2" s="275"/>
      <c r="G2" s="275"/>
      <c r="H2" s="275"/>
      <c r="I2" s="275"/>
      <c r="J2" s="275"/>
      <c r="K2" s="275"/>
      <c r="L2" s="275"/>
      <c r="M2" s="275"/>
      <c r="N2" s="275"/>
      <c r="O2" s="275"/>
    </row>
    <row r="3" spans="1:17" ht="7.9" customHeight="1"/>
    <row r="4" spans="1:17">
      <c r="A4" s="92" t="s">
        <v>33</v>
      </c>
      <c r="B4" s="92"/>
      <c r="C4" s="92"/>
      <c r="D4" s="92"/>
      <c r="E4" s="92"/>
      <c r="F4" s="92"/>
      <c r="G4" s="92"/>
      <c r="H4" s="92"/>
      <c r="I4" s="92"/>
      <c r="J4" s="92"/>
      <c r="K4" s="92"/>
      <c r="L4" s="92"/>
      <c r="M4" s="92"/>
      <c r="N4" s="92"/>
      <c r="O4" s="92"/>
    </row>
    <row r="5" spans="1:17">
      <c r="A5" s="279" t="s">
        <v>37</v>
      </c>
      <c r="B5" s="279"/>
      <c r="C5" s="279"/>
      <c r="D5" s="279"/>
      <c r="E5" s="279"/>
      <c r="F5" s="279"/>
      <c r="G5" s="279"/>
      <c r="H5" s="279"/>
      <c r="I5" s="279"/>
      <c r="J5" s="279"/>
      <c r="K5" s="279"/>
      <c r="L5" s="279"/>
      <c r="M5" s="279"/>
      <c r="N5" s="279"/>
      <c r="O5" s="279"/>
    </row>
    <row r="6" spans="1:17" ht="15" customHeight="1">
      <c r="A6" s="28" t="s">
        <v>38</v>
      </c>
      <c r="B6" s="277" t="s">
        <v>86</v>
      </c>
      <c r="C6" s="277"/>
      <c r="D6" s="277"/>
      <c r="E6" s="277"/>
      <c r="F6" s="277"/>
      <c r="G6" s="277"/>
      <c r="H6" s="277"/>
      <c r="I6" s="277"/>
      <c r="J6" s="277"/>
      <c r="K6" s="277"/>
      <c r="L6" s="277"/>
      <c r="M6" s="277"/>
      <c r="N6" s="277"/>
      <c r="O6" s="277"/>
    </row>
    <row r="7" spans="1:17" ht="30" customHeight="1">
      <c r="A7" s="28" t="s">
        <v>73</v>
      </c>
      <c r="B7" s="278" t="s">
        <v>96</v>
      </c>
      <c r="C7" s="277"/>
      <c r="D7" s="277"/>
      <c r="E7" s="277"/>
      <c r="F7" s="277"/>
      <c r="G7" s="277"/>
      <c r="H7" s="277"/>
      <c r="I7" s="277"/>
      <c r="J7" s="277"/>
      <c r="K7" s="277"/>
      <c r="L7" s="277"/>
      <c r="M7" s="277"/>
      <c r="N7" s="277"/>
      <c r="O7" s="277"/>
    </row>
    <row r="8" spans="1:17" ht="30" customHeight="1">
      <c r="A8" s="28" t="s">
        <v>73</v>
      </c>
      <c r="B8" s="278" t="s">
        <v>97</v>
      </c>
      <c r="C8" s="277"/>
      <c r="D8" s="277"/>
      <c r="E8" s="277"/>
      <c r="F8" s="277"/>
      <c r="G8" s="277"/>
      <c r="H8" s="277"/>
      <c r="I8" s="277"/>
      <c r="J8" s="277"/>
      <c r="K8" s="277"/>
      <c r="L8" s="277"/>
      <c r="M8" s="277"/>
      <c r="N8" s="277"/>
      <c r="O8" s="277"/>
    </row>
    <row r="9" spans="1:17">
      <c r="A9" s="279" t="s">
        <v>107</v>
      </c>
      <c r="B9" s="279"/>
      <c r="C9" s="279"/>
      <c r="D9" s="279"/>
      <c r="E9" s="279"/>
      <c r="F9" s="279"/>
      <c r="G9" s="279"/>
      <c r="H9" s="279"/>
      <c r="I9" s="279"/>
      <c r="J9" s="279"/>
      <c r="K9" s="279"/>
      <c r="L9" s="279"/>
      <c r="M9" s="279"/>
      <c r="N9" s="279"/>
      <c r="O9" s="279"/>
    </row>
    <row r="10" spans="1:17" ht="15" customHeight="1">
      <c r="A10" s="28" t="s">
        <v>38</v>
      </c>
      <c r="B10" s="277" t="s">
        <v>87</v>
      </c>
      <c r="C10" s="277"/>
      <c r="D10" s="277"/>
      <c r="E10" s="277"/>
      <c r="F10" s="277"/>
      <c r="G10" s="277"/>
      <c r="H10" s="277"/>
      <c r="I10" s="277"/>
      <c r="J10" s="277"/>
      <c r="K10" s="277"/>
      <c r="L10" s="277"/>
      <c r="M10" s="277"/>
      <c r="N10" s="277"/>
      <c r="O10" s="277"/>
    </row>
    <row r="11" spans="1:17" ht="15" customHeight="1">
      <c r="A11" s="28" t="s">
        <v>73</v>
      </c>
      <c r="B11" s="278" t="s">
        <v>88</v>
      </c>
      <c r="C11" s="277"/>
      <c r="D11" s="277"/>
      <c r="E11" s="277"/>
      <c r="F11" s="277"/>
      <c r="G11" s="277"/>
      <c r="H11" s="277"/>
      <c r="I11" s="277"/>
      <c r="J11" s="277"/>
      <c r="K11" s="277"/>
      <c r="L11" s="277"/>
      <c r="M11" s="277"/>
      <c r="N11" s="277"/>
      <c r="O11" s="277"/>
    </row>
    <row r="12" spans="1:17" ht="7.15" customHeight="1"/>
    <row r="13" spans="1:17">
      <c r="A13" s="92" t="s">
        <v>1</v>
      </c>
      <c r="B13" s="92"/>
      <c r="C13" s="276"/>
      <c r="D13" s="276"/>
      <c r="E13" s="276"/>
      <c r="F13" s="276"/>
      <c r="G13" s="276"/>
      <c r="H13" s="92" t="s">
        <v>0</v>
      </c>
      <c r="I13" s="92"/>
      <c r="J13" s="92" t="s">
        <v>4</v>
      </c>
      <c r="K13" s="92"/>
      <c r="L13" s="92"/>
      <c r="M13" s="92"/>
      <c r="N13" s="92" t="s">
        <v>3</v>
      </c>
      <c r="O13" s="92"/>
    </row>
    <row r="14" spans="1:17" ht="24" customHeight="1">
      <c r="A14" s="92" t="s">
        <v>6</v>
      </c>
      <c r="B14" s="92"/>
      <c r="C14" s="258"/>
      <c r="D14" s="259"/>
      <c r="E14" s="259"/>
      <c r="F14" s="259"/>
      <c r="G14" s="259"/>
      <c r="H14" s="274" t="s">
        <v>2</v>
      </c>
      <c r="I14" s="274"/>
      <c r="J14" s="251"/>
      <c r="K14" s="251"/>
      <c r="L14" s="251"/>
      <c r="M14" s="251"/>
      <c r="N14" s="255" t="str">
        <f>IF(J14="", "", DATEDIF(J14, "2025/10/19", "Y"))</f>
        <v/>
      </c>
      <c r="O14" s="255"/>
      <c r="Q14" s="1"/>
    </row>
    <row r="15" spans="1:17" ht="12.75" customHeight="1">
      <c r="A15" s="92"/>
      <c r="B15" s="92"/>
      <c r="C15" s="259"/>
      <c r="D15" s="259"/>
      <c r="E15" s="259"/>
      <c r="F15" s="259"/>
      <c r="G15" s="259"/>
      <c r="H15" s="274"/>
      <c r="I15" s="274"/>
      <c r="J15" s="251"/>
      <c r="K15" s="251"/>
      <c r="L15" s="251"/>
      <c r="M15" s="251"/>
      <c r="N15" s="256" t="s">
        <v>118</v>
      </c>
      <c r="O15" s="257"/>
    </row>
    <row r="16" spans="1:17" ht="16.5" customHeight="1">
      <c r="A16" s="92" t="s">
        <v>5</v>
      </c>
      <c r="B16" s="92"/>
      <c r="C16" s="25" t="s">
        <v>7</v>
      </c>
      <c r="D16" s="269"/>
      <c r="E16" s="269"/>
      <c r="F16" s="269"/>
      <c r="G16" s="270"/>
      <c r="H16" s="270"/>
      <c r="I16" s="270"/>
      <c r="J16" s="270"/>
      <c r="K16" s="270"/>
      <c r="L16" s="270"/>
      <c r="M16" s="270"/>
      <c r="N16" s="270"/>
      <c r="O16" s="271"/>
    </row>
    <row r="17" spans="1:15" ht="16.5" customHeight="1">
      <c r="A17" s="92"/>
      <c r="B17" s="92"/>
      <c r="C17" s="252"/>
      <c r="D17" s="252"/>
      <c r="E17" s="252"/>
      <c r="F17" s="252"/>
      <c r="G17" s="252"/>
      <c r="H17" s="252"/>
      <c r="I17" s="252"/>
      <c r="J17" s="252"/>
      <c r="K17" s="252"/>
      <c r="L17" s="252"/>
      <c r="M17" s="252"/>
      <c r="N17" s="252"/>
      <c r="O17" s="252"/>
    </row>
    <row r="18" spans="1:15" ht="16.5" customHeight="1">
      <c r="A18" s="92"/>
      <c r="B18" s="92"/>
      <c r="C18" s="272"/>
      <c r="D18" s="273"/>
      <c r="E18" s="273"/>
      <c r="F18" s="273"/>
      <c r="G18" s="273"/>
      <c r="H18" s="273"/>
      <c r="I18" s="273"/>
      <c r="J18" s="2" t="s">
        <v>8</v>
      </c>
      <c r="K18" s="253"/>
      <c r="L18" s="254"/>
      <c r="M18" s="254"/>
      <c r="N18" s="254"/>
      <c r="O18" s="254"/>
    </row>
    <row r="19" spans="1:15" ht="11.65" customHeight="1">
      <c r="A19" s="56" t="s">
        <v>34</v>
      </c>
      <c r="B19" s="246"/>
      <c r="C19" s="246"/>
      <c r="D19" s="246"/>
      <c r="E19" s="260"/>
      <c r="F19" s="261"/>
      <c r="G19" s="261"/>
      <c r="H19" s="261"/>
      <c r="I19" s="261"/>
      <c r="J19" s="261"/>
      <c r="K19" s="261"/>
      <c r="L19" s="261"/>
      <c r="M19" s="261"/>
      <c r="N19" s="261"/>
      <c r="O19" s="262"/>
    </row>
    <row r="20" spans="1:15" ht="11.65" customHeight="1">
      <c r="A20" s="247"/>
      <c r="B20" s="248"/>
      <c r="C20" s="248"/>
      <c r="D20" s="248"/>
      <c r="E20" s="263"/>
      <c r="F20" s="264"/>
      <c r="G20" s="264"/>
      <c r="H20" s="264"/>
      <c r="I20" s="264"/>
      <c r="J20" s="264"/>
      <c r="K20" s="264"/>
      <c r="L20" s="264"/>
      <c r="M20" s="264"/>
      <c r="N20" s="264"/>
      <c r="O20" s="265"/>
    </row>
    <row r="21" spans="1:15" ht="11.65" customHeight="1">
      <c r="A21" s="249"/>
      <c r="B21" s="250"/>
      <c r="C21" s="250"/>
      <c r="D21" s="250"/>
      <c r="E21" s="266"/>
      <c r="F21" s="267"/>
      <c r="G21" s="267"/>
      <c r="H21" s="267"/>
      <c r="I21" s="267"/>
      <c r="J21" s="267"/>
      <c r="K21" s="267"/>
      <c r="L21" s="267"/>
      <c r="M21" s="267"/>
      <c r="N21" s="267"/>
      <c r="O21" s="268"/>
    </row>
    <row r="22" spans="1:15" ht="13.5" customHeight="1">
      <c r="A22" s="245" t="s">
        <v>30</v>
      </c>
      <c r="B22" s="92"/>
      <c r="C22" s="92" t="s">
        <v>9</v>
      </c>
      <c r="D22" s="92"/>
      <c r="E22" s="92" t="s">
        <v>10</v>
      </c>
      <c r="F22" s="92"/>
      <c r="G22" s="92" t="s">
        <v>11</v>
      </c>
      <c r="H22" s="92"/>
      <c r="I22" s="92" t="s">
        <v>13</v>
      </c>
      <c r="J22" s="92"/>
      <c r="K22" s="92" t="s">
        <v>12</v>
      </c>
      <c r="L22" s="92"/>
      <c r="M22" s="92"/>
      <c r="N22" s="92"/>
      <c r="O22" s="92"/>
    </row>
    <row r="23" spans="1:15" ht="29.85" customHeight="1">
      <c r="A23" s="92"/>
      <c r="B23" s="92"/>
      <c r="C23" s="236"/>
      <c r="D23" s="236"/>
      <c r="E23" s="236"/>
      <c r="F23" s="236"/>
      <c r="G23" s="236"/>
      <c r="H23" s="236"/>
      <c r="I23" s="236"/>
      <c r="J23" s="236"/>
      <c r="K23" s="236"/>
      <c r="L23" s="236"/>
      <c r="M23" s="236"/>
      <c r="N23" s="236"/>
      <c r="O23" s="236"/>
    </row>
    <row r="24" spans="1:15" ht="35.25" customHeight="1">
      <c r="A24" s="239" t="s">
        <v>65</v>
      </c>
      <c r="B24" s="240"/>
      <c r="C24" s="240"/>
      <c r="D24" s="241"/>
      <c r="E24" s="242"/>
      <c r="F24" s="243"/>
      <c r="G24" s="243"/>
      <c r="H24" s="243"/>
      <c r="I24" s="243"/>
      <c r="J24" s="243"/>
      <c r="K24" s="243"/>
      <c r="L24" s="243"/>
      <c r="M24" s="243"/>
      <c r="N24" s="243"/>
      <c r="O24" s="244"/>
    </row>
    <row r="25" spans="1:15" ht="33" customHeight="1">
      <c r="A25" s="279" t="s">
        <v>39</v>
      </c>
      <c r="B25" s="279"/>
      <c r="C25" s="282"/>
      <c r="D25" s="282"/>
      <c r="E25" s="282"/>
      <c r="F25" s="283"/>
      <c r="G25" s="284" t="s">
        <v>40</v>
      </c>
      <c r="H25" s="285"/>
      <c r="I25" s="285"/>
      <c r="J25" s="285"/>
      <c r="K25" s="285"/>
      <c r="L25" s="285"/>
      <c r="M25" s="285"/>
      <c r="N25" s="285"/>
      <c r="O25" s="286"/>
    </row>
    <row r="26" spans="1:15" ht="13.9" customHeight="1">
      <c r="A26" s="3"/>
      <c r="B26" s="24"/>
      <c r="C26" s="26"/>
      <c r="D26" s="26"/>
      <c r="E26" s="26"/>
      <c r="F26" s="26"/>
      <c r="G26" s="26"/>
      <c r="H26" s="26"/>
      <c r="I26" s="26"/>
      <c r="J26" s="26"/>
      <c r="K26" s="26"/>
      <c r="L26" s="26"/>
      <c r="M26" s="26"/>
      <c r="N26" s="26"/>
      <c r="O26" s="4"/>
    </row>
    <row r="27" spans="1:15" ht="14.25" customHeight="1">
      <c r="B27" s="69" t="s">
        <v>14</v>
      </c>
      <c r="C27" s="287"/>
      <c r="D27" s="287"/>
      <c r="E27" s="287"/>
      <c r="F27" s="287"/>
      <c r="G27" s="287"/>
      <c r="H27" s="287"/>
      <c r="I27" s="287"/>
      <c r="J27" s="287"/>
      <c r="K27" s="287"/>
      <c r="L27" s="287"/>
      <c r="M27" s="287"/>
      <c r="N27" s="71"/>
    </row>
    <row r="28" spans="1:15">
      <c r="B28" s="27"/>
      <c r="C28" s="92" t="s">
        <v>44</v>
      </c>
      <c r="D28" s="92"/>
      <c r="E28" s="92"/>
      <c r="F28" s="92" t="s">
        <v>45</v>
      </c>
      <c r="G28" s="92"/>
      <c r="H28" s="92"/>
      <c r="I28" s="92"/>
      <c r="J28" s="92"/>
      <c r="K28" s="92" t="s">
        <v>46</v>
      </c>
      <c r="L28" s="92"/>
      <c r="M28" s="92"/>
      <c r="N28" s="92"/>
    </row>
    <row r="29" spans="1:15" ht="20.85" customHeight="1">
      <c r="B29" s="6" t="s">
        <v>41</v>
      </c>
      <c r="C29" s="92"/>
      <c r="D29" s="92"/>
      <c r="E29" s="92"/>
      <c r="F29" s="92"/>
      <c r="G29" s="92"/>
      <c r="H29" s="92"/>
      <c r="I29" s="92"/>
      <c r="J29" s="92"/>
      <c r="K29" s="238"/>
      <c r="L29" s="238"/>
      <c r="M29" s="238"/>
      <c r="N29" s="238"/>
    </row>
    <row r="30" spans="1:15" ht="20.85" customHeight="1">
      <c r="B30" s="6" t="s">
        <v>42</v>
      </c>
      <c r="C30" s="92"/>
      <c r="D30" s="92"/>
      <c r="E30" s="92"/>
      <c r="F30" s="92"/>
      <c r="G30" s="92"/>
      <c r="H30" s="92"/>
      <c r="I30" s="92"/>
      <c r="J30" s="92"/>
      <c r="K30" s="238"/>
      <c r="L30" s="238"/>
      <c r="M30" s="238"/>
      <c r="N30" s="238"/>
    </row>
    <row r="31" spans="1:15" ht="20.85" customHeight="1">
      <c r="B31" s="6" t="s">
        <v>43</v>
      </c>
      <c r="C31" s="92"/>
      <c r="D31" s="92"/>
      <c r="E31" s="92"/>
      <c r="F31" s="92"/>
      <c r="G31" s="92"/>
      <c r="H31" s="92"/>
      <c r="I31" s="92"/>
      <c r="J31" s="92"/>
      <c r="K31" s="238"/>
      <c r="L31" s="238"/>
      <c r="M31" s="238"/>
      <c r="N31" s="238"/>
    </row>
    <row r="32" spans="1:15" ht="20.85" customHeight="1">
      <c r="B32" s="6" t="s">
        <v>60</v>
      </c>
      <c r="C32" s="92"/>
      <c r="D32" s="92"/>
      <c r="E32" s="92"/>
      <c r="F32" s="92"/>
      <c r="G32" s="92"/>
      <c r="H32" s="92"/>
      <c r="I32" s="92"/>
      <c r="J32" s="92"/>
      <c r="K32" s="238"/>
      <c r="L32" s="238"/>
      <c r="M32" s="238"/>
      <c r="N32" s="238"/>
    </row>
    <row r="33" spans="1:17" ht="20.85" customHeight="1">
      <c r="B33" s="6" t="s">
        <v>81</v>
      </c>
      <c r="C33" s="92"/>
      <c r="D33" s="92"/>
      <c r="E33" s="92"/>
      <c r="F33" s="92"/>
      <c r="G33" s="92"/>
      <c r="H33" s="92"/>
      <c r="I33" s="92"/>
      <c r="J33" s="92"/>
      <c r="K33" s="238"/>
      <c r="L33" s="238"/>
      <c r="M33" s="238"/>
      <c r="N33" s="238"/>
    </row>
    <row r="34" spans="1:17" ht="10.15" customHeight="1"/>
    <row r="35" spans="1:17" ht="16.5" customHeight="1">
      <c r="B35" s="92" t="s">
        <v>47</v>
      </c>
      <c r="C35" s="92"/>
      <c r="D35" s="92"/>
      <c r="E35" s="92"/>
      <c r="F35" s="92"/>
      <c r="G35" s="92"/>
      <c r="H35" s="92"/>
      <c r="I35" s="92"/>
      <c r="J35" s="92"/>
      <c r="K35" s="92"/>
      <c r="L35" s="92"/>
      <c r="M35" s="92"/>
      <c r="N35" s="92"/>
      <c r="Q35" t="str">
        <f>IF(J14="", "", COUNTA(C29,C30,C31,C32,C33))</f>
        <v/>
      </c>
    </row>
    <row r="36" spans="1:17" ht="17.45" customHeight="1">
      <c r="B36" s="92" t="s">
        <v>48</v>
      </c>
      <c r="C36" s="92"/>
      <c r="D36" s="92"/>
      <c r="E36" s="280">
        <f>COUNTA(C29:E33)</f>
        <v>0</v>
      </c>
      <c r="F36" s="281"/>
      <c r="G36" s="5" t="s">
        <v>45</v>
      </c>
      <c r="H36" s="5" t="s">
        <v>49</v>
      </c>
      <c r="I36" s="46" t="s">
        <v>50</v>
      </c>
      <c r="J36" s="92"/>
      <c r="K36" s="92"/>
      <c r="L36" s="237">
        <f>IF(E36="","",E36*1500)</f>
        <v>0</v>
      </c>
      <c r="M36" s="237"/>
      <c r="N36" s="237"/>
    </row>
    <row r="37" spans="1:17" ht="17.45" customHeight="1">
      <c r="B37" s="92" t="s">
        <v>130</v>
      </c>
      <c r="C37" s="92"/>
      <c r="D37" s="92"/>
      <c r="E37" s="92"/>
      <c r="F37" s="92"/>
      <c r="G37" s="92"/>
      <c r="H37" s="92"/>
      <c r="I37" s="92"/>
      <c r="J37" s="92"/>
      <c r="K37" s="92"/>
      <c r="L37" s="237">
        <f>SUM(リスト!B10*1000)</f>
        <v>0</v>
      </c>
      <c r="M37" s="237"/>
      <c r="N37" s="237"/>
    </row>
    <row r="38" spans="1:17" ht="17.45" customHeight="1">
      <c r="B38" s="274" t="s">
        <v>89</v>
      </c>
      <c r="C38" s="274"/>
      <c r="D38" s="274"/>
      <c r="E38" s="274"/>
      <c r="F38" s="274"/>
      <c r="G38" s="274"/>
      <c r="H38" s="274"/>
      <c r="I38" s="274"/>
      <c r="J38" s="274"/>
      <c r="K38" s="274"/>
      <c r="L38" s="237">
        <f>SUM(リスト!C10*1000)</f>
        <v>0</v>
      </c>
      <c r="M38" s="237"/>
      <c r="N38" s="237"/>
    </row>
    <row r="39" spans="1:17" ht="17.45" customHeight="1">
      <c r="B39" s="92" t="s">
        <v>119</v>
      </c>
      <c r="C39" s="92"/>
      <c r="D39" s="92"/>
      <c r="E39" s="92"/>
      <c r="F39" s="45"/>
      <c r="G39" s="5" t="s">
        <v>120</v>
      </c>
      <c r="H39" s="5" t="s">
        <v>22</v>
      </c>
      <c r="I39" s="46" t="s">
        <v>121</v>
      </c>
      <c r="J39" s="92"/>
      <c r="K39" s="92"/>
      <c r="L39" s="237" t="str">
        <f>IF(E39="","",E39*1000)</f>
        <v/>
      </c>
      <c r="M39" s="237"/>
      <c r="N39" s="237"/>
    </row>
    <row r="40" spans="1:17" ht="17.45" customHeight="1">
      <c r="A40" s="23"/>
      <c r="B40" s="92" t="s">
        <v>51</v>
      </c>
      <c r="C40" s="92"/>
      <c r="D40" s="92"/>
      <c r="E40" s="92"/>
      <c r="F40" s="45"/>
      <c r="G40" s="5" t="s">
        <v>52</v>
      </c>
      <c r="H40" s="5" t="s">
        <v>49</v>
      </c>
      <c r="I40" s="46" t="s">
        <v>147</v>
      </c>
      <c r="J40" s="92"/>
      <c r="K40" s="92"/>
      <c r="L40" s="237" t="str">
        <f>IF(E40="","",E40*850)</f>
        <v/>
      </c>
      <c r="M40" s="237"/>
      <c r="N40" s="237"/>
      <c r="O40" s="7"/>
    </row>
    <row r="41" spans="1:17" ht="17.45" customHeight="1">
      <c r="A41" s="23"/>
      <c r="B41" s="92" t="s">
        <v>128</v>
      </c>
      <c r="C41" s="92"/>
      <c r="D41" s="92"/>
      <c r="E41" s="92"/>
      <c r="F41" s="45"/>
      <c r="G41" s="5" t="s">
        <v>129</v>
      </c>
      <c r="H41" s="5" t="s">
        <v>22</v>
      </c>
      <c r="I41" s="46" t="s">
        <v>121</v>
      </c>
      <c r="J41" s="92"/>
      <c r="K41" s="92"/>
      <c r="L41" s="237" t="str">
        <f>IF(E41="","",E41*1000)</f>
        <v/>
      </c>
      <c r="M41" s="237"/>
      <c r="N41" s="237"/>
      <c r="O41" s="7"/>
    </row>
    <row r="42" spans="1:17" ht="17.45" customHeight="1">
      <c r="B42" s="92" t="s">
        <v>53</v>
      </c>
      <c r="C42" s="92"/>
      <c r="D42" s="92"/>
      <c r="E42" s="92"/>
      <c r="F42" s="92"/>
      <c r="G42" s="92"/>
      <c r="H42" s="92"/>
      <c r="I42" s="92"/>
      <c r="J42" s="92"/>
      <c r="K42" s="92"/>
      <c r="L42" s="237">
        <f>IF(L36="","",SUM(L36:N41))</f>
        <v>0</v>
      </c>
      <c r="M42" s="237"/>
      <c r="N42" s="237"/>
    </row>
  </sheetData>
  <mergeCells count="87">
    <mergeCell ref="B41:D41"/>
    <mergeCell ref="E41:F41"/>
    <mergeCell ref="I41:K41"/>
    <mergeCell ref="L41:N41"/>
    <mergeCell ref="B42:K42"/>
    <mergeCell ref="L42:N42"/>
    <mergeCell ref="A25:B25"/>
    <mergeCell ref="C25:F25"/>
    <mergeCell ref="G25:O25"/>
    <mergeCell ref="B39:D39"/>
    <mergeCell ref="E39:F39"/>
    <mergeCell ref="B27:N27"/>
    <mergeCell ref="B35:N35"/>
    <mergeCell ref="K29:N29"/>
    <mergeCell ref="C30:E30"/>
    <mergeCell ref="F30:J30"/>
    <mergeCell ref="K30:N30"/>
    <mergeCell ref="C31:E31"/>
    <mergeCell ref="F31:J31"/>
    <mergeCell ref="K31:N31"/>
    <mergeCell ref="B40:D40"/>
    <mergeCell ref="E40:F40"/>
    <mergeCell ref="I40:K40"/>
    <mergeCell ref="L40:N40"/>
    <mergeCell ref="E36:F36"/>
    <mergeCell ref="I36:K36"/>
    <mergeCell ref="B37:K37"/>
    <mergeCell ref="B38:K38"/>
    <mergeCell ref="I39:K39"/>
    <mergeCell ref="L39:N39"/>
    <mergeCell ref="L37:N37"/>
    <mergeCell ref="B36:D36"/>
    <mergeCell ref="L38:N38"/>
    <mergeCell ref="A1:O1"/>
    <mergeCell ref="A2:O2"/>
    <mergeCell ref="A13:B13"/>
    <mergeCell ref="C13:G13"/>
    <mergeCell ref="H13:I13"/>
    <mergeCell ref="J13:M13"/>
    <mergeCell ref="N13:O13"/>
    <mergeCell ref="B6:O6"/>
    <mergeCell ref="B7:O7"/>
    <mergeCell ref="A4:O4"/>
    <mergeCell ref="A5:O5"/>
    <mergeCell ref="B10:O10"/>
    <mergeCell ref="A9:O9"/>
    <mergeCell ref="B11:O11"/>
    <mergeCell ref="B8:O8"/>
    <mergeCell ref="I22:J22"/>
    <mergeCell ref="K22:O22"/>
    <mergeCell ref="A19:D21"/>
    <mergeCell ref="J14:M15"/>
    <mergeCell ref="A16:B18"/>
    <mergeCell ref="C17:O17"/>
    <mergeCell ref="K18:O18"/>
    <mergeCell ref="N14:O14"/>
    <mergeCell ref="N15:O15"/>
    <mergeCell ref="A14:B15"/>
    <mergeCell ref="C14:G15"/>
    <mergeCell ref="E19:O21"/>
    <mergeCell ref="D16:F16"/>
    <mergeCell ref="G16:O16"/>
    <mergeCell ref="C18:I18"/>
    <mergeCell ref="H14:I15"/>
    <mergeCell ref="A22:B23"/>
    <mergeCell ref="C23:D23"/>
    <mergeCell ref="C22:D22"/>
    <mergeCell ref="E22:F22"/>
    <mergeCell ref="G22:H22"/>
    <mergeCell ref="E23:F23"/>
    <mergeCell ref="G23:H23"/>
    <mergeCell ref="I23:J23"/>
    <mergeCell ref="K23:O23"/>
    <mergeCell ref="L36:N36"/>
    <mergeCell ref="C32:E32"/>
    <mergeCell ref="F32:J32"/>
    <mergeCell ref="K32:N32"/>
    <mergeCell ref="C33:E33"/>
    <mergeCell ref="F33:J33"/>
    <mergeCell ref="K33:N33"/>
    <mergeCell ref="C28:E28"/>
    <mergeCell ref="F28:J28"/>
    <mergeCell ref="K28:N28"/>
    <mergeCell ref="C29:E29"/>
    <mergeCell ref="F29:J29"/>
    <mergeCell ref="A24:D24"/>
    <mergeCell ref="E24:O24"/>
  </mergeCells>
  <phoneticPr fontId="1"/>
  <dataValidations count="2">
    <dataValidation type="list" allowBlank="1" showInputMessage="1" showErrorMessage="1" sqref="H14" xr:uid="{00000000-0002-0000-0200-000000000000}">
      <formula1>"男 ・ 女,男,女"</formula1>
    </dataValidation>
    <dataValidation type="list" allowBlank="1" showInputMessage="1" showErrorMessage="1" sqref="A10:A11 A6:A8" xr:uid="{00000000-0002-0000-0200-000001000000}">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F1C7-D5A0-4E1F-AF6C-B22DD18BAA82}">
  <sheetPr>
    <tabColor theme="1"/>
  </sheetPr>
  <dimension ref="A4:Q10"/>
  <sheetViews>
    <sheetView workbookViewId="0">
      <selection activeCell="G36" sqref="G36"/>
    </sheetView>
  </sheetViews>
  <sheetFormatPr defaultRowHeight="18.75"/>
  <cols>
    <col min="4" max="17" width="7" customWidth="1"/>
  </cols>
  <sheetData>
    <row r="4" spans="1:17">
      <c r="A4" s="43" t="s">
        <v>131</v>
      </c>
      <c r="B4" s="43" t="s">
        <v>132</v>
      </c>
      <c r="C4" s="44"/>
    </row>
    <row r="5" spans="1:17">
      <c r="D5" s="277" t="s">
        <v>86</v>
      </c>
      <c r="E5" s="277"/>
      <c r="F5" s="277"/>
      <c r="G5" s="277"/>
      <c r="H5" s="277"/>
      <c r="I5" s="277"/>
      <c r="J5" s="277"/>
      <c r="K5" s="277"/>
      <c r="L5" s="277"/>
      <c r="M5" s="277"/>
      <c r="N5" s="277"/>
      <c r="O5" s="277"/>
      <c r="P5" s="277"/>
      <c r="Q5" s="277"/>
    </row>
    <row r="6" spans="1:17" ht="27" customHeight="1">
      <c r="B6">
        <f>IF(申込書!A7="☑",1,0)</f>
        <v>0</v>
      </c>
      <c r="D6" s="278" t="s">
        <v>96</v>
      </c>
      <c r="E6" s="277"/>
      <c r="F6" s="277"/>
      <c r="G6" s="277"/>
      <c r="H6" s="277"/>
      <c r="I6" s="277"/>
      <c r="J6" s="277"/>
      <c r="K6" s="277"/>
      <c r="L6" s="277"/>
      <c r="M6" s="277"/>
      <c r="N6" s="277"/>
      <c r="O6" s="277"/>
      <c r="P6" s="277"/>
      <c r="Q6" s="277"/>
    </row>
    <row r="7" spans="1:17" ht="27" customHeight="1">
      <c r="B7">
        <f>IF(申込書!A8="☑",1,0)</f>
        <v>0</v>
      </c>
      <c r="C7">
        <f>IF(申込書!A8="☑",1,0)</f>
        <v>0</v>
      </c>
      <c r="D7" s="278" t="s">
        <v>97</v>
      </c>
      <c r="E7" s="277"/>
      <c r="F7" s="277"/>
      <c r="G7" s="277"/>
      <c r="H7" s="277"/>
      <c r="I7" s="277"/>
      <c r="J7" s="277"/>
      <c r="K7" s="277"/>
      <c r="L7" s="277"/>
      <c r="M7" s="277"/>
      <c r="N7" s="277"/>
      <c r="O7" s="277"/>
      <c r="P7" s="277"/>
      <c r="Q7" s="277"/>
    </row>
    <row r="8" spans="1:17" ht="27" customHeight="1">
      <c r="D8" s="277" t="s">
        <v>87</v>
      </c>
      <c r="E8" s="277"/>
      <c r="F8" s="277"/>
      <c r="G8" s="277"/>
      <c r="H8" s="277"/>
      <c r="I8" s="277"/>
      <c r="J8" s="277"/>
      <c r="K8" s="277"/>
      <c r="L8" s="277"/>
      <c r="M8" s="277"/>
      <c r="N8" s="277"/>
      <c r="O8" s="277"/>
      <c r="P8" s="277"/>
      <c r="Q8" s="277"/>
    </row>
    <row r="9" spans="1:17" ht="27" customHeight="1">
      <c r="C9">
        <f>IF(申込書!A11="☑",1,0)</f>
        <v>0</v>
      </c>
      <c r="D9" s="278" t="s">
        <v>88</v>
      </c>
      <c r="E9" s="277"/>
      <c r="F9" s="277"/>
      <c r="G9" s="277"/>
      <c r="H9" s="277"/>
      <c r="I9" s="277"/>
      <c r="J9" s="277"/>
      <c r="K9" s="277"/>
      <c r="L9" s="277"/>
      <c r="M9" s="277"/>
      <c r="N9" s="277"/>
      <c r="O9" s="277"/>
      <c r="P9" s="277"/>
      <c r="Q9" s="277"/>
    </row>
    <row r="10" spans="1:17">
      <c r="B10">
        <f>SUM(B5:B9)</f>
        <v>0</v>
      </c>
      <c r="C10">
        <f>SUM(C5:C9)</f>
        <v>0</v>
      </c>
    </row>
  </sheetData>
  <sheetProtection algorithmName="SHA-512" hashValue="1Gm9ex/72U7fZi8xPAXF95OdjqgNEiUeMK/1basA3xcduuhkj06YhMtCAZlu3XbiBTKq01/3VqrxrMVdm8h5pw==" saltValue="vq1uwZB4PfQLwSTi+WqbcQ==" spinCount="100000" sheet="1" objects="1" scenarios="1"/>
  <mergeCells count="5">
    <mergeCell ref="D5:Q5"/>
    <mergeCell ref="D6:Q6"/>
    <mergeCell ref="D7:Q7"/>
    <mergeCell ref="D8:Q8"/>
    <mergeCell ref="D9:Q9"/>
  </mergeCells>
  <phoneticPr fontId="1"/>
  <dataValidations count="1">
    <dataValidation type="list" allowBlank="1" showInputMessage="1" showErrorMessage="1" sqref="A4:C4" xr:uid="{C462BC8B-9FC6-46CD-95AC-FC21A9578CDF}">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フローチャート（参考）</vt:lpstr>
      <vt:lpstr>統括表</vt:lpstr>
      <vt:lpstr>振込控</vt:lpstr>
      <vt:lpstr>申込書</vt:lpstr>
      <vt:lpstr>リスト</vt:lpstr>
      <vt:lpstr>申込書!Print_Area</vt:lpstr>
      <vt:lpstr>統括表!Print_Area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glory.2015-平川</dc:creator>
  <cp:lastModifiedBy>平川 奉也２</cp:lastModifiedBy>
  <cp:lastPrinted>2025-09-09T13:39:00Z</cp:lastPrinted>
  <dcterms:created xsi:type="dcterms:W3CDTF">2022-07-26T09:43:10Z</dcterms:created>
  <dcterms:modified xsi:type="dcterms:W3CDTF">2025-09-11T07:41:10Z</dcterms:modified>
</cp:coreProperties>
</file>